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5\reg_standard\"/>
    </mc:Choice>
  </mc:AlternateContent>
  <xr:revisionPtr revIDLastSave="0" documentId="13_ncr:1_{6B8A462F-49D1-4CC8-AA9C-C50CB74561B0}" xr6:coauthVersionLast="47" xr6:coauthVersionMax="47" xr10:uidLastSave="{00000000-0000-0000-0000-000000000000}"/>
  <workbookProtection workbookAlgorithmName="SHA-512" workbookHashValue="A/xz63fa41vWVhSGR4DrXa/AETCc4A9AczYhfyfDWvhytKfFvqEjw3thX7etBxLfEbXo7ZMNCM9nPnVKIZeEQg==" workbookSaltValue="0AGUukRD3KRBEcZRQzRKoQ==" workbookSpinCount="100000" lockStructure="1"/>
  <bookViews>
    <workbookView xWindow="-120" yWindow="-120" windowWidth="29040" windowHeight="1584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入力シート!$A$242</definedName>
    <definedName name="主たる事業">settings!$A$6:$A$15</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432" i="1" l="1"/>
  <c r="A370" i="1"/>
  <c r="A312" i="1"/>
  <c r="A242" i="1"/>
  <c r="A202" i="1"/>
  <c r="A201" i="1"/>
  <c r="A200" i="1"/>
  <c r="A189" i="1"/>
  <c r="A186" i="1"/>
  <c r="A185" i="1"/>
  <c r="A184" i="1"/>
  <c r="A182" i="1"/>
  <c r="A169" i="1"/>
  <c r="A167" i="1"/>
  <c r="A165" i="1"/>
  <c r="A163" i="1"/>
  <c r="A161" i="1"/>
  <c r="A159" i="1"/>
  <c r="A157" i="1"/>
  <c r="A155" i="1"/>
  <c r="A153" i="1"/>
  <c r="A126" i="1"/>
  <c r="A124" i="1"/>
  <c r="A122" i="1"/>
  <c r="A120" i="1"/>
  <c r="A116" i="1"/>
  <c r="A114" i="1"/>
  <c r="A112" i="1"/>
  <c r="A87" i="1"/>
  <c r="A85" i="1"/>
  <c r="A84" i="1"/>
  <c r="A83" i="1"/>
  <c r="A81" i="1"/>
  <c r="A79" i="1"/>
  <c r="A77" i="1"/>
  <c r="A75" i="1"/>
  <c r="A73" i="1"/>
  <c r="A71" i="1"/>
  <c r="A69" i="1"/>
  <c r="A63" i="1"/>
  <c r="A40" i="1"/>
  <c r="A38" i="1"/>
  <c r="A36" i="1"/>
  <c r="A34" i="1"/>
  <c r="A32" i="1"/>
  <c r="A30" i="1"/>
  <c r="A28" i="1"/>
  <c r="A26" i="1"/>
  <c r="A24" i="1"/>
  <c r="A22" i="1"/>
  <c r="A20" i="1"/>
  <c r="E232" i="1"/>
  <c r="J194" i="1" l="1"/>
  <c r="I218" i="1"/>
  <c r="I237" i="1"/>
  <c r="I212" i="1" l="1"/>
  <c r="J192" i="1"/>
  <c r="D114" i="1"/>
  <c r="D116" i="1" s="1"/>
  <c r="D118" i="1" s="1"/>
  <c r="D120" i="1" s="1"/>
  <c r="D122" i="1" s="1"/>
  <c r="D124" i="1" s="1"/>
  <c r="D126" i="1" s="1"/>
  <c r="J198" i="1" l="1"/>
  <c r="J196" i="1"/>
  <c r="J177" i="1"/>
  <c r="A2" i="2" l="1"/>
  <c r="A1" i="2"/>
</calcChain>
</file>

<file path=xl/sharedStrings.xml><?xml version="1.0" encoding="utf-8"?>
<sst xmlns="http://schemas.openxmlformats.org/spreadsheetml/2006/main" count="418" uniqueCount="352">
  <si>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</si>
  <si>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</si>
  <si>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</si>
  <si>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</si>
  <si>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</si>
  <si>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</si>
  <si>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</si>
  <si>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</si>
  <si>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</si>
  <si>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</si>
  <si>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</si>
  <si>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</si>
  <si>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</si>
  <si>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</si>
  <si>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</si>
  <si>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</si>
  <si>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</si>
  <si>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</si>
  <si>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</si>
  <si>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</si>
  <si>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</si>
  <si>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</si>
  <si>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</si>
  <si>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</si>
  <si>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</si>
  <si>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</si>
  <si>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</si>
  <si>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</si>
  <si>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</si>
  <si>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</si>
  <si>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</si>
  <si>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</si>
  <si>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</si>
  <si>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</si>
  <si>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</si>
  <si>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</si>
  <si>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</si>
  <si>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</si>
  <si>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</si>
  <si>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</si>
  <si>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</si>
  <si>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</si>
  <si>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1.物品の製造－b.その他</t>
    <phoneticPr fontId="5"/>
  </si>
  <si>
    <t>1.物品の製造－a.ゴム製品</t>
    <phoneticPr fontId="5"/>
  </si>
  <si>
    <t>2.物品の販売－c.卸売</t>
    <phoneticPr fontId="5"/>
  </si>
  <si>
    <t>2.物品の販売－d.小売</t>
    <phoneticPr fontId="5"/>
  </si>
  <si>
    <t>3.役務の提供等－e.ソフトウェア業又は情報処理サービス業</t>
    <phoneticPr fontId="5"/>
  </si>
  <si>
    <t>3.役務の提供等－f.旅館業</t>
    <phoneticPr fontId="5"/>
  </si>
  <si>
    <t>3.役務の提供等－g.サービス業</t>
    <phoneticPr fontId="5"/>
  </si>
  <si>
    <t>3.役務の提供等－h.その他</t>
    <phoneticPr fontId="5"/>
  </si>
  <si>
    <t>4.物品の買受け－i.立木竹</t>
    <phoneticPr fontId="5"/>
  </si>
  <si>
    <t>4.物品の買受け－j.その他</t>
    <phoneticPr fontId="5"/>
  </si>
  <si>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</si>
  <si>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</si>
  <si>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希望</t>
    <rPh sb="0" eb="2">
      <t>キボウ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</si>
  <si>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</si>
  <si>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</si>
  <si>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</si>
  <si>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</si>
  <si>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</si>
  <si>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</si>
  <si>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</si>
  <si>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</si>
  <si>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</si>
  <si>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</si>
  <si>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</si>
  <si>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</si>
  <si>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</si>
  <si>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</si>
  <si>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</si>
  <si>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</si>
  <si>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</si>
  <si>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</si>
  <si>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</si>
  <si>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</si>
  <si>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</si>
  <si>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</si>
  <si>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</si>
  <si>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</si>
  <si>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</si>
  <si>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</si>
  <si>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</si>
  <si>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</si>
  <si>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</si>
  <si>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</si>
  <si>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</si>
  <si>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</si>
  <si>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</si>
  <si>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</si>
  <si>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</si>
  <si>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</si>
  <si>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</si>
  <si>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</si>
  <si>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</si>
  <si>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</si>
  <si>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</si>
  <si>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</si>
  <si>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</si>
  <si>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</si>
  <si>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</si>
  <si>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</si>
  <si>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</si>
  <si>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</si>
  <si>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</si>
  <si>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</si>
  <si>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前２ヶ年間の平均実績高(千円)</t>
    <rPh sb="0" eb="1">
      <t>ゼン</t>
    </rPh>
    <rPh sb="3" eb="4">
      <t>ネン</t>
    </rPh>
    <rPh sb="4" eb="5">
      <t>カン</t>
    </rPh>
    <rPh sb="6" eb="8">
      <t>ヘイキン</t>
    </rPh>
    <rPh sb="8" eb="10">
      <t>ジッセキ</t>
    </rPh>
    <rPh sb="10" eb="11">
      <t>タカ</t>
    </rPh>
    <rPh sb="12" eb="14">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</si>
  <si>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</si>
  <si>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</si>
  <si>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</si>
  <si>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</si>
  <si>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例)2022/4/1、R4/4/1</t>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</si>
  <si>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</si>
  <si>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</si>
  <si>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</si>
  <si>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例)2022/4/1</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</si>
  <si>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</si>
  <si>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百貨店・商事会社</t>
    <phoneticPr fontId="5"/>
  </si>
  <si>
    <t>種目及び業種</t>
    <phoneticPr fontId="5"/>
  </si>
  <si>
    <t>事務用品</t>
    <phoneticPr fontId="5"/>
  </si>
  <si>
    <t>家具・室内装飾</t>
    <phoneticPr fontId="5"/>
  </si>
  <si>
    <t>教材</t>
    <phoneticPr fontId="5"/>
  </si>
  <si>
    <t>図書</t>
    <phoneticPr fontId="5"/>
  </si>
  <si>
    <t>スポーツ用品</t>
    <phoneticPr fontId="5"/>
  </si>
  <si>
    <t>医療機器</t>
    <phoneticPr fontId="5"/>
  </si>
  <si>
    <t>医薬品</t>
    <phoneticPr fontId="5"/>
  </si>
  <si>
    <t>工業薬品・試薬</t>
    <phoneticPr fontId="5"/>
  </si>
  <si>
    <t>厨房</t>
    <phoneticPr fontId="5"/>
  </si>
  <si>
    <t>品目又は業務</t>
    <phoneticPr fontId="5"/>
  </si>
  <si>
    <t>衣料品</t>
    <phoneticPr fontId="5"/>
  </si>
  <si>
    <t>食料品</t>
    <phoneticPr fontId="5"/>
  </si>
  <si>
    <t>雑貨</t>
    <phoneticPr fontId="5"/>
  </si>
  <si>
    <t>原材料</t>
    <phoneticPr fontId="5"/>
  </si>
  <si>
    <t>石油・ガス</t>
    <phoneticPr fontId="5"/>
  </si>
  <si>
    <t>消防用品</t>
    <phoneticPr fontId="5"/>
  </si>
  <si>
    <t>車両</t>
    <phoneticPr fontId="5"/>
  </si>
  <si>
    <t>電気・通信機器</t>
    <phoneticPr fontId="5"/>
  </si>
  <si>
    <t>計測・理化学</t>
    <phoneticPr fontId="5"/>
  </si>
  <si>
    <t>機械一般</t>
    <phoneticPr fontId="5"/>
  </si>
  <si>
    <t>交通安全</t>
    <phoneticPr fontId="5"/>
  </si>
  <si>
    <t>印刷</t>
    <phoneticPr fontId="5"/>
  </si>
  <si>
    <t>看板・広告・映画</t>
    <phoneticPr fontId="5"/>
  </si>
  <si>
    <t>学校給食物資</t>
    <phoneticPr fontId="5"/>
  </si>
  <si>
    <t>その他物品</t>
    <phoneticPr fontId="5"/>
  </si>
  <si>
    <t>自動車整備･板金･塗装</t>
    <phoneticPr fontId="5"/>
  </si>
  <si>
    <t>文具</t>
    <phoneticPr fontId="5"/>
  </si>
  <si>
    <t>紙類</t>
    <phoneticPr fontId="5"/>
  </si>
  <si>
    <t>パソコン</t>
    <phoneticPr fontId="5"/>
  </si>
  <si>
    <t>電算用備品</t>
    <phoneticPr fontId="5"/>
  </si>
  <si>
    <t>印章</t>
    <phoneticPr fontId="5"/>
  </si>
  <si>
    <t>選挙設備用品</t>
    <phoneticPr fontId="5"/>
  </si>
  <si>
    <t>黒板</t>
    <phoneticPr fontId="5"/>
  </si>
  <si>
    <t>スチール家具</t>
    <phoneticPr fontId="5"/>
  </si>
  <si>
    <t>木製家具</t>
    <phoneticPr fontId="5"/>
  </si>
  <si>
    <t>カーテン</t>
    <phoneticPr fontId="5"/>
  </si>
  <si>
    <t>幕</t>
    <phoneticPr fontId="5"/>
  </si>
  <si>
    <t>ブラインド</t>
    <phoneticPr fontId="5"/>
  </si>
  <si>
    <t>カーペット</t>
    <phoneticPr fontId="5"/>
  </si>
  <si>
    <t>シート</t>
    <phoneticPr fontId="5"/>
  </si>
  <si>
    <t>楽器</t>
    <phoneticPr fontId="5"/>
  </si>
  <si>
    <t>ＣＤ</t>
    <phoneticPr fontId="5"/>
  </si>
  <si>
    <t>ミシン</t>
    <phoneticPr fontId="5"/>
  </si>
  <si>
    <t>画材</t>
    <phoneticPr fontId="5"/>
  </si>
  <si>
    <t>学校教材</t>
    <phoneticPr fontId="5"/>
  </si>
  <si>
    <t>保育用品</t>
    <phoneticPr fontId="5"/>
  </si>
  <si>
    <t>書籍</t>
    <phoneticPr fontId="5"/>
  </si>
  <si>
    <t>教科書</t>
    <phoneticPr fontId="5"/>
  </si>
  <si>
    <t>副読本</t>
    <phoneticPr fontId="5"/>
  </si>
  <si>
    <t>体育器具</t>
    <phoneticPr fontId="5"/>
  </si>
  <si>
    <t>医療器材</t>
    <phoneticPr fontId="5"/>
  </si>
  <si>
    <t>リハビリテーション機器</t>
    <phoneticPr fontId="5"/>
  </si>
  <si>
    <t>介護用品</t>
    <phoneticPr fontId="5"/>
  </si>
  <si>
    <t>希望する業務の種類等</t>
    <rPh sb="0" eb="2">
      <t>キボウ</t>
    </rPh>
    <rPh sb="4" eb="6">
      <t>ギョウム</t>
    </rPh>
    <rPh sb="7" eb="9">
      <t>シュルイ</t>
    </rPh>
    <rPh sb="9" eb="10">
      <t>トウ</t>
    </rPh>
    <phoneticPr fontId="6"/>
  </si>
  <si>
    <t>各種薬品</t>
    <phoneticPr fontId="5"/>
  </si>
  <si>
    <t>農薬</t>
    <phoneticPr fontId="5"/>
  </si>
  <si>
    <t>肥料</t>
    <phoneticPr fontId="5"/>
  </si>
  <si>
    <t>工業用ガス</t>
    <phoneticPr fontId="5"/>
  </si>
  <si>
    <t>殺虫剤</t>
    <phoneticPr fontId="5"/>
  </si>
  <si>
    <t>厨房機器</t>
    <phoneticPr fontId="5"/>
  </si>
  <si>
    <t>厨房器材</t>
    <phoneticPr fontId="5"/>
  </si>
  <si>
    <t>調理用機械器具</t>
    <phoneticPr fontId="5"/>
  </si>
  <si>
    <t>ガス器具</t>
    <phoneticPr fontId="5"/>
  </si>
  <si>
    <t>事務服</t>
    <phoneticPr fontId="5"/>
  </si>
  <si>
    <t>作業服</t>
    <phoneticPr fontId="5"/>
  </si>
  <si>
    <t>寝具</t>
    <phoneticPr fontId="5"/>
  </si>
  <si>
    <t>帽子</t>
    <phoneticPr fontId="5"/>
  </si>
  <si>
    <t>タオル</t>
    <phoneticPr fontId="5"/>
  </si>
  <si>
    <t>手袋</t>
    <phoneticPr fontId="5"/>
  </si>
  <si>
    <t>靴</t>
    <phoneticPr fontId="5"/>
  </si>
  <si>
    <t>菓子</t>
    <phoneticPr fontId="5"/>
  </si>
  <si>
    <t>茶</t>
    <phoneticPr fontId="5"/>
  </si>
  <si>
    <t>荒物</t>
    <phoneticPr fontId="5"/>
  </si>
  <si>
    <t>金物</t>
    <phoneticPr fontId="5"/>
  </si>
  <si>
    <t>食器</t>
    <phoneticPr fontId="5"/>
  </si>
  <si>
    <t>茶碗</t>
    <phoneticPr fontId="5"/>
  </si>
  <si>
    <t>贈答品</t>
    <phoneticPr fontId="5"/>
  </si>
  <si>
    <t>清掃用品</t>
    <phoneticPr fontId="5"/>
  </si>
  <si>
    <t>日用品</t>
    <phoneticPr fontId="5"/>
  </si>
  <si>
    <t>記念品</t>
    <phoneticPr fontId="5"/>
  </si>
  <si>
    <t>建築・土木工事用原材料</t>
    <phoneticPr fontId="5"/>
  </si>
  <si>
    <t>上下水道配管材料</t>
    <phoneticPr fontId="5"/>
  </si>
  <si>
    <t>生花</t>
    <phoneticPr fontId="5"/>
  </si>
  <si>
    <t>植木</t>
    <phoneticPr fontId="5"/>
  </si>
  <si>
    <t>造園</t>
    <phoneticPr fontId="5"/>
  </si>
  <si>
    <t>塗料</t>
    <phoneticPr fontId="5"/>
  </si>
  <si>
    <t>畳</t>
    <phoneticPr fontId="5"/>
  </si>
  <si>
    <t>ガラス</t>
    <phoneticPr fontId="5"/>
  </si>
  <si>
    <t>ガソリン他石油製品</t>
    <phoneticPr fontId="5"/>
  </si>
  <si>
    <t>消火器</t>
    <phoneticPr fontId="5"/>
  </si>
  <si>
    <t>火災報知器</t>
    <phoneticPr fontId="5"/>
  </si>
  <si>
    <t>消防ホース</t>
    <phoneticPr fontId="5"/>
  </si>
  <si>
    <t>消防服</t>
    <phoneticPr fontId="5"/>
  </si>
  <si>
    <t>保安用具</t>
    <phoneticPr fontId="5"/>
  </si>
  <si>
    <t>消防自動車</t>
    <phoneticPr fontId="5"/>
  </si>
  <si>
    <t>自動車</t>
    <phoneticPr fontId="5"/>
  </si>
  <si>
    <t>部品</t>
    <phoneticPr fontId="5"/>
  </si>
  <si>
    <t>オートバイ</t>
    <phoneticPr fontId="5"/>
  </si>
  <si>
    <t>自転車</t>
    <phoneticPr fontId="5"/>
  </si>
  <si>
    <t>タイヤ</t>
    <phoneticPr fontId="5"/>
  </si>
  <si>
    <t>家電製品</t>
    <phoneticPr fontId="5"/>
  </si>
  <si>
    <t>電話設備</t>
    <phoneticPr fontId="5"/>
  </si>
  <si>
    <t>無線機器</t>
    <phoneticPr fontId="5"/>
  </si>
  <si>
    <t>放送設備</t>
    <phoneticPr fontId="5"/>
  </si>
  <si>
    <t>蓄電池</t>
    <phoneticPr fontId="5"/>
  </si>
  <si>
    <t>電線</t>
    <phoneticPr fontId="5"/>
  </si>
  <si>
    <t>重電機器</t>
    <phoneticPr fontId="5"/>
  </si>
  <si>
    <t>測量・分析・観測機器</t>
    <phoneticPr fontId="5"/>
  </si>
  <si>
    <t>航空写真</t>
    <phoneticPr fontId="5"/>
  </si>
  <si>
    <t>青写真</t>
    <phoneticPr fontId="5"/>
  </si>
  <si>
    <t>マイクロフィルム</t>
    <phoneticPr fontId="5"/>
  </si>
  <si>
    <t>計量器</t>
    <phoneticPr fontId="5"/>
  </si>
  <si>
    <t>水道メーター</t>
    <phoneticPr fontId="5"/>
  </si>
  <si>
    <t>時計</t>
    <phoneticPr fontId="5"/>
  </si>
  <si>
    <t>カメラ</t>
    <phoneticPr fontId="5"/>
  </si>
  <si>
    <t>写真現象・焼付</t>
    <phoneticPr fontId="5"/>
  </si>
  <si>
    <t>各種ポンプ</t>
    <phoneticPr fontId="5"/>
  </si>
  <si>
    <t>農機具</t>
    <phoneticPr fontId="5"/>
  </si>
  <si>
    <t>機械工具</t>
    <phoneticPr fontId="5"/>
  </si>
  <si>
    <t>ボイラー</t>
    <phoneticPr fontId="5"/>
  </si>
  <si>
    <t>工作機械</t>
    <phoneticPr fontId="5"/>
  </si>
  <si>
    <t>生ゴミ処理機</t>
    <phoneticPr fontId="5"/>
  </si>
  <si>
    <t>交通安全施設</t>
    <phoneticPr fontId="5"/>
  </si>
  <si>
    <t>交通標識</t>
    <phoneticPr fontId="5"/>
  </si>
  <si>
    <t>カーブミラー</t>
    <phoneticPr fontId="5"/>
  </si>
  <si>
    <t>ガードフェンス</t>
    <phoneticPr fontId="5"/>
  </si>
  <si>
    <t>活版</t>
    <phoneticPr fontId="5"/>
  </si>
  <si>
    <t>フォーム</t>
    <phoneticPr fontId="5"/>
  </si>
  <si>
    <t>平版</t>
    <phoneticPr fontId="5"/>
  </si>
  <si>
    <t>タイプ</t>
    <phoneticPr fontId="5"/>
  </si>
  <si>
    <t>看板</t>
    <phoneticPr fontId="5"/>
  </si>
  <si>
    <t>表示板</t>
    <phoneticPr fontId="5"/>
  </si>
  <si>
    <t>ラベル</t>
    <phoneticPr fontId="5"/>
  </si>
  <si>
    <t>映画製作</t>
    <phoneticPr fontId="5"/>
  </si>
  <si>
    <t>パネル</t>
    <phoneticPr fontId="5"/>
  </si>
  <si>
    <t>模型</t>
    <phoneticPr fontId="5"/>
  </si>
  <si>
    <t>旗</t>
    <phoneticPr fontId="5"/>
  </si>
  <si>
    <t>テント</t>
    <phoneticPr fontId="5"/>
  </si>
  <si>
    <t>ビル清掃・警備</t>
    <phoneticPr fontId="5"/>
  </si>
  <si>
    <t>設備管理・機械修理</t>
    <phoneticPr fontId="5"/>
  </si>
  <si>
    <t>清掃業・衛生業</t>
    <phoneticPr fontId="5"/>
  </si>
  <si>
    <t>害虫駆除・雑草伐採</t>
    <phoneticPr fontId="5"/>
  </si>
  <si>
    <t>コンピュータサービス</t>
    <phoneticPr fontId="5"/>
  </si>
  <si>
    <t>古物商</t>
    <phoneticPr fontId="5"/>
  </si>
  <si>
    <t>レンタル・リース</t>
    <phoneticPr fontId="5"/>
  </si>
  <si>
    <t>調査・測定</t>
    <phoneticPr fontId="5"/>
  </si>
  <si>
    <t>小規模修繕・営繕</t>
    <phoneticPr fontId="5"/>
  </si>
  <si>
    <t>その他サービス</t>
    <phoneticPr fontId="5"/>
  </si>
  <si>
    <t>建物清掃</t>
    <phoneticPr fontId="5"/>
  </si>
  <si>
    <t>機械警備</t>
    <phoneticPr fontId="5"/>
  </si>
  <si>
    <t>一般警備</t>
    <phoneticPr fontId="5"/>
  </si>
  <si>
    <t>保安警備</t>
    <phoneticPr fontId="5"/>
  </si>
  <si>
    <t>消防設備</t>
    <phoneticPr fontId="5"/>
  </si>
  <si>
    <t>昇降機</t>
    <phoneticPr fontId="5"/>
  </si>
  <si>
    <t>古紙回収</t>
    <phoneticPr fontId="5"/>
  </si>
  <si>
    <t>空ビン回収</t>
    <phoneticPr fontId="5"/>
  </si>
  <si>
    <t>一般廃棄物</t>
    <phoneticPr fontId="5"/>
  </si>
  <si>
    <t>産業廃棄物</t>
    <phoneticPr fontId="5"/>
  </si>
  <si>
    <t>浄化槽保守点検</t>
    <phoneticPr fontId="5"/>
  </si>
  <si>
    <t>貯水槽の清掃</t>
    <phoneticPr fontId="5"/>
  </si>
  <si>
    <t>水質管理</t>
    <phoneticPr fontId="5"/>
  </si>
  <si>
    <t>自動車整備</t>
    <phoneticPr fontId="5"/>
  </si>
  <si>
    <t>板金塗装</t>
    <phoneticPr fontId="5"/>
  </si>
  <si>
    <t>害虫駆除</t>
    <phoneticPr fontId="5"/>
  </si>
  <si>
    <t>ねずみ・こん虫防除</t>
    <phoneticPr fontId="5"/>
  </si>
  <si>
    <t>白蟻防除</t>
    <phoneticPr fontId="5"/>
  </si>
  <si>
    <t>雑草伐採</t>
    <phoneticPr fontId="5"/>
  </si>
  <si>
    <t>樹木剪定</t>
    <phoneticPr fontId="5"/>
  </si>
  <si>
    <t>脱臭施工</t>
    <phoneticPr fontId="5"/>
  </si>
  <si>
    <t>データ・エントリー</t>
    <phoneticPr fontId="5"/>
  </si>
  <si>
    <t>各種計算業務</t>
    <phoneticPr fontId="5"/>
  </si>
  <si>
    <t>ソフトウエア開発</t>
    <phoneticPr fontId="5"/>
  </si>
  <si>
    <t>パンチ委託業務</t>
    <phoneticPr fontId="5"/>
  </si>
  <si>
    <t>金属くず</t>
    <phoneticPr fontId="5"/>
  </si>
  <si>
    <t>自動車解体</t>
    <phoneticPr fontId="5"/>
  </si>
  <si>
    <t>マット</t>
    <phoneticPr fontId="5"/>
  </si>
  <si>
    <t>各種リース</t>
    <phoneticPr fontId="5"/>
  </si>
  <si>
    <t>機械</t>
    <phoneticPr fontId="5"/>
  </si>
  <si>
    <t>教室</t>
    <phoneticPr fontId="5"/>
  </si>
  <si>
    <t>園芸用品</t>
    <phoneticPr fontId="5"/>
  </si>
  <si>
    <t>ＯＡ機器</t>
    <phoneticPr fontId="5"/>
  </si>
  <si>
    <t>寝具類</t>
    <phoneticPr fontId="5"/>
  </si>
  <si>
    <t>モップ</t>
    <phoneticPr fontId="5"/>
  </si>
  <si>
    <t>食品衛生</t>
    <phoneticPr fontId="5"/>
  </si>
  <si>
    <t>臨床検査</t>
    <phoneticPr fontId="5"/>
  </si>
  <si>
    <t>意識調査</t>
    <phoneticPr fontId="5"/>
  </si>
  <si>
    <t>交通量調査</t>
    <phoneticPr fontId="5"/>
  </si>
  <si>
    <t>水質測定</t>
    <phoneticPr fontId="5"/>
  </si>
  <si>
    <t>大気測定</t>
    <phoneticPr fontId="5"/>
  </si>
  <si>
    <t>建物・建物付属設備等の簡易修繕</t>
    <phoneticPr fontId="5"/>
  </si>
  <si>
    <t>建具内装等の修理</t>
    <phoneticPr fontId="5"/>
  </si>
  <si>
    <t>人材派遣</t>
    <phoneticPr fontId="5"/>
  </si>
  <si>
    <t>広告宣伝</t>
    <phoneticPr fontId="5"/>
  </si>
  <si>
    <t>イベント企画</t>
    <phoneticPr fontId="5"/>
  </si>
  <si>
    <t>不動産鑑定</t>
    <phoneticPr fontId="5"/>
  </si>
  <si>
    <t>クリーニング</t>
    <phoneticPr fontId="5"/>
  </si>
  <si>
    <t>給食等調理サービス</t>
    <phoneticPr fontId="5"/>
  </si>
  <si>
    <t>業務内容又は取扱メーカー</t>
    <phoneticPr fontId="5"/>
  </si>
  <si>
    <t>電力</t>
    <phoneticPr fontId="5"/>
  </si>
  <si>
    <t>チラシ</t>
    <phoneticPr fontId="5"/>
  </si>
  <si>
    <t>パンフレット</t>
    <phoneticPr fontId="5"/>
  </si>
  <si>
    <t>製本</t>
    <phoneticPr fontId="5"/>
  </si>
  <si>
    <t>ポスター</t>
    <phoneticPr fontId="5"/>
  </si>
  <si>
    <t>環境衛生管理(路面清掃)</t>
    <phoneticPr fontId="5"/>
  </si>
  <si>
    <t>A).物品の納入・製造の請負</t>
    <phoneticPr fontId="5"/>
  </si>
  <si>
    <t>B).サービス</t>
    <phoneticPr fontId="5"/>
  </si>
  <si>
    <t>事務機器</t>
    <phoneticPr fontId="5"/>
  </si>
  <si>
    <t>漏水調査(下水道管路TV調査)</t>
    <phoneticPr fontId="5"/>
  </si>
  <si>
    <t>28_加古郡共通</t>
  </si>
  <si>
    <t>例)カブシキガイシャスズキグミ　カンサイエイギョウショ
正式名称を全角カタカナで入力してください。支店・営業所名は、１文字空けて入力してください。</t>
    <phoneticPr fontId="5"/>
  </si>
  <si>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</si>
  <si>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加古郡共通様式 一般競争(指名競争)参加資格審査申請書【物品・製造の請負・サービス】</t>
    <rPh sb="0" eb="3">
      <t>カコグン</t>
    </rPh>
    <rPh sb="3" eb="7">
      <t>キョウツウヨウシキ</t>
    </rPh>
    <rPh sb="8" eb="10">
      <t>イッパン</t>
    </rPh>
    <rPh sb="10" eb="12">
      <t>キョウソウ</t>
    </rPh>
    <rPh sb="13" eb="15">
      <t>シメイ</t>
    </rPh>
    <rPh sb="15" eb="17">
      <t>キョウソウ</t>
    </rPh>
    <rPh sb="28" eb="30">
      <t>ブッピン</t>
    </rPh>
    <rPh sb="31" eb="33">
      <t>セイゾウ</t>
    </rPh>
    <rPh sb="34" eb="36">
      <t>ウケオイ</t>
    </rPh>
    <phoneticPr fontId="5"/>
  </si>
  <si>
    <t>物品・製造の請負・サービスに係る入札に参加する資格の審査を申請します。</t>
    <rPh sb="0" eb="2">
      <t>ブッピン</t>
    </rPh>
    <rPh sb="3" eb="5">
      <t>セイゾウ</t>
    </rPh>
    <rPh sb="6" eb="8">
      <t>ウケオイ</t>
    </rPh>
    <phoneticPr fontId="5"/>
  </si>
  <si>
    <t>弁当</t>
    <phoneticPr fontId="5"/>
  </si>
  <si>
    <t>のぼり</t>
    <phoneticPr fontId="5"/>
  </si>
  <si>
    <t>冊子</t>
    <rPh sb="0" eb="2">
      <t>サッシ</t>
    </rPh>
    <phoneticPr fontId="5"/>
  </si>
  <si>
    <r>
      <t>その他燃料</t>
    </r>
    <r>
      <rPr>
        <sz val="11"/>
        <color rgb="FFFF0000"/>
        <rFont val="ＭＳ ゴシック"/>
        <family val="3"/>
        <charset val="128"/>
      </rPr>
      <t>*1</t>
    </r>
    <phoneticPr fontId="5"/>
  </si>
  <si>
    <r>
      <t>その他物品</t>
    </r>
    <r>
      <rPr>
        <sz val="11"/>
        <color rgb="FFFF0000"/>
        <rFont val="ＭＳ ゴシック"/>
        <family val="3"/>
        <charset val="128"/>
      </rPr>
      <t>*1</t>
    </r>
    <phoneticPr fontId="5"/>
  </si>
  <si>
    <t>*1 業務内容又は取扱メーカー欄を入力してください。</t>
    <phoneticPr fontId="5"/>
  </si>
  <si>
    <t>*2 業務内容又は取扱メーカー欄を入力してください。</t>
    <phoneticPr fontId="5"/>
  </si>
  <si>
    <r>
      <t>その他のサービス</t>
    </r>
    <r>
      <rPr>
        <sz val="11"/>
        <color rgb="FFFF0000"/>
        <rFont val="ＭＳ ゴシック"/>
        <family val="3"/>
        <charset val="128"/>
      </rPr>
      <t>*2</t>
    </r>
    <phoneticPr fontId="5"/>
  </si>
  <si>
    <t>@を含む半角文字で入力してください。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</si>
  <si>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</si>
  <si>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</si>
  <si>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</si>
  <si>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ＤＶＤ・ＢＤ</t>
    <phoneticPr fontId="5"/>
  </si>
  <si>
    <t>映像機器</t>
    <phoneticPr fontId="5"/>
  </si>
  <si>
    <t>電気設備</t>
    <phoneticPr fontId="5"/>
  </si>
  <si>
    <t>空調</t>
    <phoneticPr fontId="5"/>
  </si>
  <si>
    <t>業務を希望する場合、希望欄にリストから「○」を選択し、業務内容又は取扱メーカー欄を入力してください。複数選択可。</t>
    <rPh sb="50" eb="55">
      <t>フクスウセンタクカ</t>
    </rPh>
    <phoneticPr fontId="6"/>
  </si>
  <si>
    <t>半角の数字とハイフンで入力してください。</t>
    <phoneticPr fontId="5"/>
  </si>
  <si>
    <t>②技術職員(①の内数)</t>
    <rPh sb="1" eb="3">
      <t>ギジュツ</t>
    </rPh>
    <rPh sb="3" eb="5">
      <t>ショクイン</t>
    </rPh>
    <rPh sb="8" eb="10">
      <t>ウチスウ</t>
    </rPh>
    <phoneticPr fontId="5"/>
  </si>
  <si>
    <t>③役職員等(①の内数)</t>
    <rPh sb="1" eb="4">
      <t>ヤクショクイン</t>
    </rPh>
    <rPh sb="4" eb="5">
      <t>トウ</t>
    </rPh>
    <phoneticPr fontId="6"/>
  </si>
  <si>
    <t>①総職員数</t>
    <rPh sb="1" eb="2">
      <t>ソウ</t>
    </rPh>
    <rPh sb="2" eb="4">
      <t>ショクイン</t>
    </rPh>
    <rPh sb="4" eb="5">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</si>
</sst>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4">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58">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right style="hair">
        <color auto="1"/>
      </right>
      <top style="thin">
        <color indexed="64"/>
      </top>
      <bottom style="hair">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auto="1"/>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thin">
        <color indexed="64"/>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62">
    <xf numFmtId="0" fontId="0" fillId="0" borderId="0" xfId="0">
      <alignment vertical="center"/>
    </xf>
    <xf numFmtId="0" fontId="4" fillId="0" borderId="0" xfId="2" applyFont="1">
      <alignment vertical="center"/>
    </xf>
    <xf numFmtId="14" fontId="4" fillId="2" borderId="37" xfId="0" applyNumberFormat="1" applyFont="1" applyFill="1" applyBorder="1" applyAlignment="1" applyProtection="1">
      <alignment horizontal="left" vertical="center"/>
      <protection locked="0"/>
    </xf>
    <xf numFmtId="183" fontId="4" fillId="0" borderId="0" xfId="6" applyNumberFormat="1" applyFont="1" applyProtection="1">
      <alignment vertical="center"/>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0" fontId="12" fillId="0" borderId="0" xfId="2" applyFont="1" applyProtection="1">
      <alignment vertical="center"/>
    </xf>
    <xf numFmtId="183" fontId="4" fillId="0" borderId="0" xfId="1" applyNumberFormat="1" applyFont="1" applyProtection="1">
      <alignment vertical="center"/>
    </xf>
    <xf numFmtId="0" fontId="4" fillId="0" borderId="0" xfId="1" applyFont="1" applyProtection="1">
      <alignment vertical="center"/>
    </xf>
    <xf numFmtId="0" fontId="16" fillId="0" borderId="14" xfId="2" applyFont="1" applyBorder="1" applyProtection="1">
      <alignment vertical="center"/>
    </xf>
    <xf numFmtId="0" fontId="16" fillId="0" borderId="15" xfId="2" applyFont="1" applyBorder="1" applyProtection="1">
      <alignment vertical="center"/>
    </xf>
    <xf numFmtId="0" fontId="16" fillId="0" borderId="17" xfId="2" applyFont="1" applyBorder="1" applyProtection="1">
      <alignment vertical="center"/>
    </xf>
    <xf numFmtId="49" fontId="4" fillId="0" borderId="0" xfId="1" applyNumberFormat="1" applyFont="1" applyProtection="1">
      <alignment vertical="center"/>
    </xf>
    <xf numFmtId="0" fontId="16" fillId="0" borderId="18" xfId="2" applyFont="1" applyBorder="1" applyProtection="1">
      <alignment vertical="center"/>
    </xf>
    <xf numFmtId="0" fontId="16" fillId="0" borderId="0" xfId="2" applyFont="1" applyProtection="1">
      <alignment vertical="center"/>
    </xf>
    <xf numFmtId="0" fontId="16" fillId="0" borderId="20" xfId="2" applyFont="1" applyBorder="1" applyProtection="1">
      <alignment vertical="center"/>
    </xf>
    <xf numFmtId="0" fontId="16" fillId="0" borderId="16" xfId="2" applyFont="1" applyBorder="1" applyProtection="1">
      <alignment vertical="center"/>
    </xf>
    <xf numFmtId="0" fontId="16" fillId="0" borderId="12" xfId="2" applyFont="1" applyBorder="1" applyProtection="1">
      <alignment vertical="center"/>
    </xf>
    <xf numFmtId="0" fontId="16" fillId="0" borderId="13" xfId="2" applyFont="1" applyBorder="1" applyProtection="1">
      <alignment vertical="center"/>
    </xf>
    <xf numFmtId="0" fontId="14" fillId="0" borderId="18" xfId="0" applyFont="1" applyBorder="1" applyProtection="1">
      <alignment vertical="center"/>
    </xf>
    <xf numFmtId="0" fontId="14" fillId="0" borderId="0" xfId="0" applyFont="1" applyProtection="1">
      <alignment vertical="center"/>
    </xf>
    <xf numFmtId="0" fontId="4" fillId="0" borderId="15" xfId="0" applyFont="1" applyBorder="1" applyProtection="1">
      <alignment vertical="center"/>
    </xf>
    <xf numFmtId="0" fontId="4" fillId="0" borderId="17" xfId="0" applyFont="1" applyBorder="1" applyProtection="1">
      <alignment vertical="center"/>
    </xf>
    <xf numFmtId="180" fontId="4" fillId="0" borderId="18" xfId="0" applyNumberFormat="1" applyFont="1" applyBorder="1" applyProtection="1">
      <alignment vertical="center"/>
    </xf>
    <xf numFmtId="180" fontId="4" fillId="0" borderId="0" xfId="0" applyNumberFormat="1" applyFont="1" applyProtection="1">
      <alignment vertical="center"/>
    </xf>
    <xf numFmtId="0" fontId="15" fillId="0" borderId="0" xfId="0" applyFont="1" applyAlignment="1" applyProtection="1">
      <alignment horizontal="right" vertical="top"/>
    </xf>
    <xf numFmtId="0" fontId="4" fillId="0" borderId="20" xfId="0" applyFont="1" applyBorder="1" applyProtection="1">
      <alignment vertical="center"/>
    </xf>
    <xf numFmtId="0" fontId="4" fillId="0" borderId="18" xfId="0" applyFont="1" applyBorder="1" applyProtection="1">
      <alignment vertical="center"/>
    </xf>
    <xf numFmtId="177" fontId="15" fillId="0" borderId="0" xfId="0" applyNumberFormat="1" applyFont="1" applyAlignment="1" applyProtection="1">
      <alignment vertical="top"/>
    </xf>
    <xf numFmtId="0" fontId="13" fillId="0" borderId="20"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8" xfId="2" applyFont="1" applyBorder="1" applyProtection="1">
      <alignment vertical="center"/>
    </xf>
    <xf numFmtId="0" fontId="21" fillId="0" borderId="0" xfId="0" applyFont="1" applyAlignment="1" applyProtection="1">
      <alignment vertical="top"/>
    </xf>
    <xf numFmtId="0" fontId="17" fillId="0" borderId="20" xfId="0" applyFont="1" applyBorder="1" applyAlignment="1" applyProtection="1">
      <alignment vertical="top"/>
    </xf>
    <xf numFmtId="0" fontId="4" fillId="0" borderId="16" xfId="0" applyFont="1" applyBorder="1" applyProtection="1">
      <alignment vertical="center"/>
    </xf>
    <xf numFmtId="0" fontId="4" fillId="0" borderId="12" xfId="0" applyFont="1" applyBorder="1" applyProtection="1">
      <alignment vertical="center"/>
    </xf>
    <xf numFmtId="0" fontId="13" fillId="0" borderId="12" xfId="0" applyFont="1" applyBorder="1" applyAlignment="1" applyProtection="1">
      <alignment vertical="top"/>
    </xf>
    <xf numFmtId="49" fontId="13" fillId="0" borderId="12" xfId="0" applyNumberFormat="1" applyFont="1" applyBorder="1" applyAlignment="1" applyProtection="1">
      <alignment vertical="top"/>
    </xf>
    <xf numFmtId="0" fontId="4" fillId="0" borderId="13"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2" xfId="0" applyFont="1" applyBorder="1" applyAlignment="1" applyProtection="1">
      <alignment horizontal="right" vertical="top"/>
    </xf>
    <xf numFmtId="0" fontId="15" fillId="0" borderId="12" xfId="0" applyFont="1" applyBorder="1" applyAlignment="1" applyProtection="1">
      <alignment vertical="top"/>
    </xf>
    <xf numFmtId="49" fontId="15" fillId="0" borderId="12" xfId="0" applyNumberFormat="1" applyFont="1" applyBorder="1" applyAlignment="1" applyProtection="1">
      <alignment vertical="top"/>
    </xf>
    <xf numFmtId="182" fontId="15" fillId="0" borderId="12"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8" xfId="0" applyFont="1" applyBorder="1" applyProtection="1">
      <alignment vertical="center"/>
    </xf>
    <xf numFmtId="0" fontId="22" fillId="0" borderId="0" xfId="0" applyFont="1" applyProtection="1">
      <alignment vertical="center"/>
    </xf>
    <xf numFmtId="49" fontId="4" fillId="0" borderId="15" xfId="0" applyNumberFormat="1" applyFont="1" applyBorder="1" applyProtection="1">
      <alignment vertical="center"/>
    </xf>
    <xf numFmtId="178" fontId="4" fillId="0" borderId="15" xfId="0" applyNumberFormat="1" applyFont="1" applyBorder="1" applyProtection="1">
      <alignment vertical="center"/>
    </xf>
    <xf numFmtId="178" fontId="15" fillId="0" borderId="0" xfId="0" applyNumberFormat="1" applyFont="1" applyAlignment="1" applyProtection="1">
      <alignment vertical="top"/>
    </xf>
    <xf numFmtId="182" fontId="13" fillId="0" borderId="12"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0" xfId="2" applyFont="1" applyBorder="1" applyProtection="1">
      <alignment vertical="center"/>
    </xf>
    <xf numFmtId="49" fontId="17" fillId="0" borderId="0" xfId="0" applyNumberFormat="1" applyFont="1" applyAlignment="1" applyProtection="1">
      <alignment horizontal="right" vertical="top"/>
    </xf>
    <xf numFmtId="178" fontId="13" fillId="0" borderId="12"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6" xfId="2" applyFont="1" applyBorder="1" applyProtection="1">
      <alignment vertical="center"/>
    </xf>
    <xf numFmtId="0" fontId="4" fillId="0" borderId="12" xfId="2" applyFont="1" applyBorder="1" applyProtection="1">
      <alignment vertical="center"/>
    </xf>
    <xf numFmtId="0" fontId="14" fillId="0" borderId="18"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4" fillId="0" borderId="0" xfId="1" applyFont="1" applyAlignment="1" applyProtection="1">
      <alignment horizontal="left" vertical="center"/>
    </xf>
    <xf numFmtId="180" fontId="4" fillId="0" borderId="20" xfId="0" applyNumberFormat="1" applyFont="1" applyBorder="1" applyProtection="1">
      <alignment vertical="center"/>
    </xf>
    <xf numFmtId="0" fontId="18" fillId="0" borderId="20" xfId="0" applyFont="1" applyBorder="1" applyProtection="1">
      <alignment vertical="center"/>
    </xf>
    <xf numFmtId="0" fontId="18" fillId="0" borderId="7" xfId="0" applyFont="1" applyBorder="1" applyProtection="1">
      <alignment vertical="center"/>
    </xf>
    <xf numFmtId="0" fontId="18" fillId="0" borderId="13" xfId="0" applyFont="1" applyBorder="1" applyProtection="1">
      <alignment vertical="center"/>
    </xf>
    <xf numFmtId="0" fontId="4" fillId="0" borderId="0" xfId="0" applyFont="1" applyAlignment="1" applyProtection="1">
      <alignment horizontal="left" vertical="top"/>
    </xf>
    <xf numFmtId="182" fontId="4" fillId="0" borderId="0" xfId="1" applyNumberFormat="1" applyFont="1" applyProtection="1">
      <alignment vertical="center"/>
    </xf>
    <xf numFmtId="178" fontId="4" fillId="0" borderId="20"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3" fillId="0" borderId="13" xfId="0" applyFont="1" applyBorder="1" applyAlignment="1" applyProtection="1">
      <alignment vertical="top"/>
    </xf>
    <xf numFmtId="178" fontId="4" fillId="0" borderId="22" xfId="1" applyNumberFormat="1" applyFont="1" applyBorder="1" applyProtection="1">
      <alignment vertical="center"/>
    </xf>
    <xf numFmtId="178" fontId="4" fillId="0" borderId="4" xfId="1" applyNumberFormat="1" applyFont="1" applyBorder="1" applyProtection="1">
      <alignment vertical="center"/>
    </xf>
    <xf numFmtId="178" fontId="4" fillId="0" borderId="17" xfId="1" applyNumberFormat="1" applyFont="1" applyBorder="1" applyProtection="1">
      <alignment vertical="center"/>
    </xf>
    <xf numFmtId="178" fontId="4" fillId="0" borderId="12" xfId="1" applyNumberFormat="1" applyFont="1" applyBorder="1" applyProtection="1">
      <alignment vertical="center"/>
    </xf>
    <xf numFmtId="178" fontId="4" fillId="0" borderId="33" xfId="1" applyNumberFormat="1" applyFont="1" applyBorder="1" applyProtection="1">
      <alignment vertical="center"/>
    </xf>
    <xf numFmtId="14" fontId="4" fillId="0" borderId="0" xfId="1" applyNumberFormat="1" applyFont="1" applyProtection="1">
      <alignment vertical="center"/>
    </xf>
    <xf numFmtId="178" fontId="4" fillId="0" borderId="10" xfId="1" applyNumberFormat="1" applyFont="1" applyBorder="1" applyProtection="1">
      <alignment vertical="center"/>
    </xf>
    <xf numFmtId="0" fontId="15" fillId="0" borderId="0" xfId="2" applyFont="1" applyProtection="1">
      <alignment vertical="center"/>
    </xf>
    <xf numFmtId="0" fontId="23" fillId="0" borderId="0" xfId="0" applyFont="1" applyProtection="1">
      <alignment vertical="center"/>
    </xf>
    <xf numFmtId="183" fontId="4" fillId="0" borderId="0" xfId="2" applyNumberFormat="1" applyFont="1" applyProtection="1">
      <alignment vertical="center"/>
    </xf>
    <xf numFmtId="0" fontId="4" fillId="0" borderId="20" xfId="1" applyFont="1" applyBorder="1" applyProtection="1">
      <alignment vertical="center"/>
    </xf>
    <xf numFmtId="49" fontId="19" fillId="0" borderId="0" xfId="0" applyNumberFormat="1" applyFont="1" applyProtection="1">
      <alignment vertical="center"/>
    </xf>
    <xf numFmtId="0" fontId="19" fillId="0" borderId="0" xfId="0" applyFont="1" applyProtection="1">
      <alignment vertical="center"/>
    </xf>
    <xf numFmtId="49" fontId="19" fillId="0" borderId="0" xfId="0" applyNumberFormat="1" applyFont="1" applyAlignment="1" applyProtection="1">
      <alignment horizontal="left" vertical="center"/>
    </xf>
    <xf numFmtId="0" fontId="4" fillId="0" borderId="13" xfId="2" applyFont="1" applyBorder="1" applyProtection="1">
      <alignment vertical="center"/>
    </xf>
    <xf numFmtId="0" fontId="4" fillId="0" borderId="0" xfId="1" applyNumberFormat="1" applyFont="1" applyAlignment="1" applyProtection="1">
      <alignment horizontal="left" vertical="center"/>
    </xf>
    <xf numFmtId="0" fontId="15" fillId="0" borderId="0" xfId="2" applyFont="1" applyAlignment="1" applyProtection="1">
      <alignment vertical="center"/>
    </xf>
    <xf numFmtId="0" fontId="17" fillId="0" borderId="0" xfId="0" quotePrefix="1" applyFont="1" applyAlignment="1" applyProtection="1">
      <alignment vertical="top"/>
    </xf>
    <xf numFmtId="0" fontId="4" fillId="0" borderId="55" xfId="2" applyFont="1" applyBorder="1" applyAlignment="1" applyProtection="1">
      <alignment horizontal="center" vertical="center"/>
    </xf>
    <xf numFmtId="0" fontId="4" fillId="0" borderId="44" xfId="2" applyFont="1" applyBorder="1" applyAlignment="1" applyProtection="1">
      <alignment horizontal="center" vertical="center"/>
    </xf>
    <xf numFmtId="0" fontId="4" fillId="0" borderId="50" xfId="2" applyFont="1" applyBorder="1" applyAlignment="1" applyProtection="1">
      <alignment horizontal="center" vertical="center"/>
    </xf>
    <xf numFmtId="178" fontId="4" fillId="0" borderId="0" xfId="1" applyNumberFormat="1" applyFont="1" applyAlignment="1" applyProtection="1">
      <alignment horizontal="left" vertical="center"/>
    </xf>
    <xf numFmtId="49" fontId="4" fillId="2" borderId="0" xfId="0" applyNumberFormat="1" applyFont="1" applyFill="1" applyAlignment="1" applyProtection="1">
      <alignment horizontal="left" vertical="center"/>
      <protection locked="0"/>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14" fontId="4" fillId="2" borderId="8" xfId="0" applyNumberFormat="1" applyFont="1" applyFill="1" applyBorder="1" applyAlignment="1" applyProtection="1">
      <alignment horizontal="left" vertical="center"/>
      <protection locked="0"/>
    </xf>
    <xf numFmtId="0" fontId="15" fillId="0" borderId="0" xfId="0" applyFont="1" applyAlignment="1" applyProtection="1">
      <alignment vertical="center" wrapText="1"/>
    </xf>
    <xf numFmtId="49" fontId="19" fillId="2" borderId="8"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49" fontId="19" fillId="2" borderId="10" xfId="0" applyNumberFormat="1" applyFont="1" applyFill="1" applyBorder="1" applyAlignment="1" applyProtection="1">
      <alignment horizontal="left" vertical="center"/>
      <protection locked="0"/>
    </xf>
    <xf numFmtId="49" fontId="4" fillId="2" borderId="8" xfId="2" applyNumberFormat="1" applyFont="1" applyFill="1" applyBorder="1" applyAlignment="1" applyProtection="1">
      <alignment horizontal="center" vertical="center"/>
      <protection locked="0"/>
    </xf>
    <xf numFmtId="49" fontId="4" fillId="2" borderId="48" xfId="2" applyNumberFormat="1" applyFont="1" applyFill="1" applyBorder="1" applyAlignment="1" applyProtection="1">
      <alignment horizontal="center" vertical="center"/>
      <protection locked="0"/>
    </xf>
    <xf numFmtId="0" fontId="4" fillId="0" borderId="47" xfId="2" applyFont="1" applyBorder="1" applyAlignment="1" applyProtection="1">
      <alignment horizontal="left" vertical="center"/>
    </xf>
    <xf numFmtId="0" fontId="4" fillId="0" borderId="12" xfId="2" applyFont="1" applyBorder="1" applyAlignment="1" applyProtection="1">
      <alignment horizontal="left" vertical="center"/>
    </xf>
    <xf numFmtId="0" fontId="4" fillId="0" borderId="44" xfId="2" applyFont="1" applyBorder="1" applyAlignment="1" applyProtection="1">
      <alignment horizontal="center" vertical="center"/>
    </xf>
    <xf numFmtId="0" fontId="4" fillId="0" borderId="42" xfId="2" applyFont="1" applyBorder="1" applyAlignment="1" applyProtection="1">
      <alignment horizontal="center" vertical="center"/>
    </xf>
    <xf numFmtId="0" fontId="4" fillId="0" borderId="53" xfId="2" applyFont="1" applyBorder="1" applyAlignment="1" applyProtection="1">
      <alignment horizontal="center" vertical="center"/>
    </xf>
    <xf numFmtId="0" fontId="4" fillId="0" borderId="37" xfId="2" applyFont="1" applyBorder="1" applyAlignment="1" applyProtection="1">
      <alignment horizontal="left" vertical="center"/>
    </xf>
    <xf numFmtId="0" fontId="4" fillId="0" borderId="15" xfId="2" applyFont="1" applyBorder="1" applyAlignment="1" applyProtection="1">
      <alignment horizontal="left" vertical="center"/>
    </xf>
    <xf numFmtId="0" fontId="4" fillId="0" borderId="41" xfId="2" applyFont="1" applyBorder="1" applyAlignment="1" applyProtection="1">
      <alignment horizontal="left" vertical="center"/>
    </xf>
    <xf numFmtId="0" fontId="4" fillId="0" borderId="0" xfId="2" applyFont="1" applyBorder="1" applyAlignment="1" applyProtection="1">
      <alignment horizontal="left" vertical="center"/>
    </xf>
    <xf numFmtId="0" fontId="4" fillId="0" borderId="52" xfId="2" applyFont="1" applyBorder="1" applyAlignment="1" applyProtection="1">
      <alignment horizontal="left" vertical="center"/>
    </xf>
    <xf numFmtId="0" fontId="4" fillId="0" borderId="40" xfId="2" applyFont="1" applyBorder="1" applyAlignment="1" applyProtection="1">
      <alignment horizontal="left" vertical="center"/>
    </xf>
    <xf numFmtId="0" fontId="4" fillId="0" borderId="50" xfId="2" applyFont="1" applyBorder="1" applyAlignment="1" applyProtection="1">
      <alignment horizontal="left" vertical="center"/>
    </xf>
    <xf numFmtId="0" fontId="4" fillId="0" borderId="43" xfId="2" applyFont="1" applyBorder="1" applyAlignment="1" applyProtection="1">
      <alignment horizontal="left" vertical="center"/>
    </xf>
    <xf numFmtId="0" fontId="4" fillId="0" borderId="56" xfId="2" applyFont="1" applyBorder="1" applyAlignment="1" applyProtection="1">
      <alignment horizontal="left" vertical="center"/>
    </xf>
    <xf numFmtId="0" fontId="4" fillId="0" borderId="57" xfId="2" applyFont="1" applyBorder="1" applyAlignment="1" applyProtection="1">
      <alignment horizontal="left" vertical="center"/>
    </xf>
    <xf numFmtId="0" fontId="4" fillId="0" borderId="46" xfId="2" applyFont="1" applyBorder="1" applyAlignment="1" applyProtection="1">
      <alignment horizontal="left" vertical="center"/>
    </xf>
    <xf numFmtId="0" fontId="4" fillId="0" borderId="45" xfId="2" applyFont="1" applyBorder="1" applyAlignment="1" applyProtection="1">
      <alignment horizontal="left" vertical="center"/>
    </xf>
    <xf numFmtId="0" fontId="4" fillId="0" borderId="38"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37" xfId="2" applyFont="1" applyBorder="1" applyProtection="1">
      <alignment vertical="center"/>
    </xf>
    <xf numFmtId="0" fontId="4" fillId="0" borderId="15" xfId="2" applyFont="1" applyBorder="1" applyProtection="1">
      <alignment vertical="center"/>
    </xf>
    <xf numFmtId="0" fontId="4" fillId="0" borderId="0" xfId="2" applyFont="1" applyAlignment="1" applyProtection="1">
      <alignment horizontal="left" vertical="center"/>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48" xfId="2" applyFont="1" applyBorder="1" applyAlignment="1" applyProtection="1">
      <alignment horizontal="left" vertical="center"/>
    </xf>
    <xf numFmtId="0" fontId="15" fillId="0" borderId="0" xfId="0" applyFont="1" applyAlignment="1" applyProtection="1">
      <alignment vertical="center" wrapText="1"/>
    </xf>
    <xf numFmtId="0" fontId="4" fillId="0" borderId="37" xfId="2" applyFont="1" applyBorder="1" applyAlignment="1" applyProtection="1">
      <alignment horizontal="center" vertical="center"/>
    </xf>
    <xf numFmtId="0" fontId="4" fillId="0" borderId="52" xfId="2" applyFont="1" applyBorder="1" applyAlignment="1" applyProtection="1">
      <alignment horizontal="center" vertical="center"/>
    </xf>
    <xf numFmtId="0" fontId="19" fillId="0" borderId="1" xfId="0" applyFont="1" applyBorder="1" applyAlignment="1" applyProtection="1">
      <alignment horizontal="left" vertical="center"/>
    </xf>
    <xf numFmtId="0" fontId="19" fillId="0" borderId="2" xfId="0" applyFont="1" applyBorder="1" applyAlignment="1" applyProtection="1">
      <alignment horizontal="left" vertical="center"/>
    </xf>
    <xf numFmtId="49" fontId="19" fillId="2" borderId="38" xfId="0" applyNumberFormat="1" applyFont="1" applyFill="1" applyBorder="1" applyAlignment="1" applyProtection="1">
      <alignment horizontal="left" vertical="center"/>
      <protection locked="0"/>
    </xf>
    <xf numFmtId="49" fontId="19" fillId="2" borderId="1" xfId="0" applyNumberFormat="1" applyFont="1" applyFill="1" applyBorder="1" applyAlignment="1" applyProtection="1">
      <alignment horizontal="left" vertical="center"/>
      <protection locked="0"/>
    </xf>
    <xf numFmtId="49" fontId="19" fillId="2" borderId="2" xfId="0" applyNumberFormat="1" applyFont="1" applyFill="1" applyBorder="1" applyAlignment="1" applyProtection="1">
      <alignment horizontal="left" vertical="center"/>
      <protection locked="0"/>
    </xf>
    <xf numFmtId="49" fontId="19" fillId="2" borderId="29"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4" xfId="0" applyNumberFormat="1" applyFont="1" applyFill="1" applyBorder="1" applyAlignment="1" applyProtection="1">
      <alignment horizontal="left" vertical="center"/>
      <protection locked="0"/>
    </xf>
    <xf numFmtId="49" fontId="4" fillId="2" borderId="38" xfId="2" applyNumberFormat="1" applyFont="1" applyFill="1" applyBorder="1" applyAlignment="1" applyProtection="1">
      <alignment horizontal="center" vertical="center"/>
      <protection locked="0"/>
    </xf>
    <xf numFmtId="49" fontId="4" fillId="2" borderId="39" xfId="2" applyNumberFormat="1" applyFont="1" applyFill="1" applyBorder="1" applyAlignment="1" applyProtection="1">
      <alignment horizontal="center" vertical="center"/>
      <protection locked="0"/>
    </xf>
    <xf numFmtId="49" fontId="4" fillId="2" borderId="29" xfId="2" applyNumberFormat="1" applyFont="1" applyFill="1" applyBorder="1" applyAlignment="1" applyProtection="1">
      <alignment horizontal="center" vertical="center"/>
      <protection locked="0"/>
    </xf>
    <xf numFmtId="49" fontId="4" fillId="2" borderId="36" xfId="2" applyNumberFormat="1" applyFont="1" applyFill="1" applyBorder="1" applyAlignment="1" applyProtection="1">
      <alignment horizontal="center" vertical="center"/>
      <protection locked="0"/>
    </xf>
    <xf numFmtId="49" fontId="4" fillId="2" borderId="5" xfId="2" applyNumberFormat="1" applyFont="1" applyFill="1" applyBorder="1" applyAlignment="1" applyProtection="1">
      <alignment horizontal="center" vertical="center"/>
      <protection locked="0"/>
    </xf>
    <xf numFmtId="49" fontId="4" fillId="2" borderId="30" xfId="2" applyNumberFormat="1" applyFont="1" applyFill="1" applyBorder="1" applyAlignment="1" applyProtection="1">
      <alignment horizontal="center" vertical="center"/>
      <protection locked="0"/>
    </xf>
    <xf numFmtId="0" fontId="4" fillId="0" borderId="19" xfId="2" applyFont="1" applyBorder="1" applyAlignment="1" applyProtection="1">
      <alignment horizontal="left" vertical="center"/>
    </xf>
    <xf numFmtId="0" fontId="4" fillId="0" borderId="49" xfId="2" applyFont="1" applyBorder="1" applyAlignment="1" applyProtection="1">
      <alignment horizontal="left" vertical="center"/>
    </xf>
    <xf numFmtId="38" fontId="4" fillId="2" borderId="11"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178" fontId="4" fillId="2" borderId="7" xfId="1" applyNumberFormat="1" applyFont="1" applyFill="1" applyBorder="1" applyAlignment="1" applyProtection="1">
      <alignment horizontal="right" vertical="center"/>
      <protection locked="0"/>
    </xf>
    <xf numFmtId="38" fontId="4" fillId="2" borderId="31" xfId="1" applyNumberFormat="1" applyFont="1" applyFill="1" applyBorder="1" applyAlignment="1" applyProtection="1">
      <alignment horizontal="right" vertical="center"/>
      <protection locked="0"/>
    </xf>
    <xf numFmtId="178" fontId="4" fillId="2" borderId="26" xfId="1" applyNumberFormat="1" applyFont="1" applyFill="1" applyBorder="1" applyAlignment="1" applyProtection="1">
      <alignment horizontal="right" vertical="center"/>
      <protection locked="0"/>
    </xf>
    <xf numFmtId="178" fontId="4" fillId="2" borderId="27" xfId="1" applyNumberFormat="1" applyFont="1" applyFill="1" applyBorder="1" applyAlignment="1" applyProtection="1">
      <alignment horizontal="right" vertical="center"/>
      <protection locked="0"/>
    </xf>
    <xf numFmtId="14" fontId="4" fillId="2" borderId="21" xfId="0" applyNumberFormat="1" applyFont="1" applyFill="1" applyBorder="1" applyAlignment="1" applyProtection="1">
      <alignment horizontal="left" vertical="center"/>
      <protection locked="0"/>
    </xf>
    <xf numFmtId="177" fontId="4" fillId="2" borderId="3" xfId="0" applyNumberFormat="1" applyFont="1" applyFill="1" applyBorder="1" applyAlignment="1" applyProtection="1">
      <alignment horizontal="left" vertical="center"/>
      <protection locked="0"/>
    </xf>
    <xf numFmtId="14" fontId="4" fillId="2" borderId="34" xfId="0" applyNumberFormat="1" applyFont="1" applyFill="1" applyBorder="1" applyAlignment="1" applyProtection="1">
      <alignment horizontal="left" vertical="center"/>
      <protection locked="0"/>
    </xf>
    <xf numFmtId="177" fontId="4" fillId="2" borderId="9" xfId="0" applyNumberFormat="1" applyFont="1" applyFill="1" applyBorder="1" applyAlignment="1" applyProtection="1">
      <alignment horizontal="left" vertical="center"/>
      <protection locked="0"/>
    </xf>
    <xf numFmtId="38" fontId="4" fillId="2" borderId="19" xfId="1" applyNumberFormat="1" applyFont="1" applyFill="1" applyBorder="1" applyAlignment="1" applyProtection="1">
      <alignment horizontal="right" vertical="center"/>
      <protection locked="0"/>
    </xf>
    <xf numFmtId="178" fontId="4" fillId="2" borderId="1" xfId="1" applyNumberFormat="1" applyFont="1" applyFill="1" applyBorder="1" applyAlignment="1" applyProtection="1">
      <alignment horizontal="right" vertical="center"/>
      <protection locked="0"/>
    </xf>
    <xf numFmtId="178" fontId="4" fillId="2" borderId="39" xfId="1" applyNumberFormat="1" applyFont="1" applyFill="1" applyBorder="1" applyAlignment="1" applyProtection="1">
      <alignment horizontal="right" vertical="center"/>
      <protection locked="0"/>
    </xf>
    <xf numFmtId="14" fontId="4" fillId="2" borderId="29" xfId="0" applyNumberFormat="1" applyFont="1" applyFill="1" applyBorder="1" applyAlignment="1" applyProtection="1">
      <alignment horizontal="left" vertical="center"/>
      <protection locked="0"/>
    </xf>
    <xf numFmtId="14" fontId="4" fillId="2" borderId="8" xfId="0" applyNumberFormat="1" applyFont="1" applyFill="1" applyBorder="1" applyAlignment="1" applyProtection="1">
      <alignment horizontal="left" vertical="center"/>
      <protection locked="0"/>
    </xf>
    <xf numFmtId="38" fontId="4" fillId="2" borderId="38" xfId="1" applyNumberFormat="1" applyFont="1" applyFill="1" applyBorder="1" applyAlignment="1" applyProtection="1">
      <alignment horizontal="right" vertical="center"/>
      <protection locked="0"/>
    </xf>
    <xf numFmtId="178" fontId="4" fillId="2" borderId="2" xfId="1" applyNumberFormat="1" applyFont="1" applyFill="1" applyBorder="1" applyAlignment="1" applyProtection="1">
      <alignment horizontal="right" vertical="center"/>
      <protection locked="0"/>
    </xf>
    <xf numFmtId="0" fontId="4" fillId="0" borderId="19" xfId="1" applyFont="1" applyBorder="1" applyAlignment="1" applyProtection="1">
      <alignment horizontal="center" vertical="center"/>
    </xf>
    <xf numFmtId="0" fontId="4" fillId="0" borderId="1" xfId="1" applyFont="1" applyBorder="1" applyAlignment="1" applyProtection="1">
      <alignment horizontal="center" vertical="center"/>
    </xf>
    <xf numFmtId="14" fontId="4" fillId="2" borderId="0" xfId="0" applyNumberFormat="1" applyFont="1" applyFill="1" applyAlignment="1" applyProtection="1">
      <alignment horizontal="left" vertical="center"/>
      <protection locked="0"/>
    </xf>
    <xf numFmtId="182"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38" fontId="4" fillId="2" borderId="21" xfId="1" applyNumberFormat="1" applyFont="1" applyFill="1" applyBorder="1" applyAlignment="1" applyProtection="1">
      <alignment horizontal="right" vertical="center"/>
      <protection locked="0"/>
    </xf>
    <xf numFmtId="178" fontId="4" fillId="2" borderId="3" xfId="1" applyNumberFormat="1" applyFont="1" applyFill="1" applyBorder="1" applyAlignment="1" applyProtection="1">
      <alignment horizontal="right" vertical="center"/>
      <protection locked="0"/>
    </xf>
    <xf numFmtId="178" fontId="4" fillId="2" borderId="4" xfId="1" applyNumberFormat="1" applyFont="1" applyFill="1" applyBorder="1" applyAlignment="1" applyProtection="1">
      <alignment horizontal="right" vertical="center"/>
      <protection locked="0"/>
    </xf>
    <xf numFmtId="38" fontId="4" fillId="2" borderId="0" xfId="0" applyNumberFormat="1" applyFont="1" applyFill="1" applyAlignment="1" applyProtection="1">
      <alignment horizontal="right" vertical="center"/>
      <protection locked="0"/>
    </xf>
    <xf numFmtId="0" fontId="4" fillId="0" borderId="19"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19"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1"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178" fontId="4" fillId="0" borderId="21"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82" fontId="4" fillId="2" borderId="3" xfId="1" applyNumberFormat="1" applyFont="1" applyFill="1" applyBorder="1" applyAlignment="1" applyProtection="1">
      <alignment horizontal="right" vertical="center"/>
      <protection locked="0"/>
    </xf>
    <xf numFmtId="182" fontId="4" fillId="2" borderId="4" xfId="1" applyNumberFormat="1" applyFont="1" applyFill="1" applyBorder="1" applyAlignment="1" applyProtection="1">
      <alignment horizontal="right" vertical="center"/>
      <protection locked="0"/>
    </xf>
    <xf numFmtId="178" fontId="4" fillId="0" borderId="11"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2" borderId="6" xfId="1" applyNumberFormat="1" applyFont="1" applyFill="1" applyBorder="1" applyAlignment="1" applyProtection="1">
      <alignment horizontal="right" vertical="center"/>
      <protection locked="0"/>
    </xf>
    <xf numFmtId="182" fontId="4" fillId="2" borderId="7" xfId="1" applyNumberFormat="1" applyFont="1" applyFill="1" applyBorder="1" applyAlignment="1" applyProtection="1">
      <alignment horizontal="right" vertical="center"/>
      <protection locked="0"/>
    </xf>
    <xf numFmtId="182" fontId="4" fillId="0" borderId="34" xfId="1" applyNumberFormat="1" applyFont="1" applyBorder="1" applyAlignment="1" applyProtection="1">
      <alignment horizontal="left" vertical="center"/>
    </xf>
    <xf numFmtId="182" fontId="4" fillId="0" borderId="9" xfId="1" applyNumberFormat="1" applyFont="1" applyBorder="1" applyAlignment="1" applyProtection="1">
      <alignment horizontal="left" vertical="center"/>
    </xf>
    <xf numFmtId="182" fontId="4" fillId="0" borderId="10" xfId="1" applyNumberFormat="1" applyFont="1" applyBorder="1" applyAlignment="1" applyProtection="1">
      <alignment horizontal="left" vertical="center"/>
    </xf>
    <xf numFmtId="38" fontId="4" fillId="2" borderId="34" xfId="1" applyNumberFormat="1" applyFont="1" applyFill="1" applyBorder="1" applyAlignment="1" applyProtection="1">
      <alignment horizontal="right" vertical="center"/>
      <protection locked="0"/>
    </xf>
    <xf numFmtId="182" fontId="4" fillId="2" borderId="9" xfId="1" applyNumberFormat="1" applyFont="1" applyFill="1" applyBorder="1" applyAlignment="1" applyProtection="1">
      <alignment horizontal="right" vertical="center"/>
      <protection locked="0"/>
    </xf>
    <xf numFmtId="182" fontId="4" fillId="2" borderId="10" xfId="1" applyNumberFormat="1" applyFont="1" applyFill="1" applyBorder="1" applyAlignment="1" applyProtection="1">
      <alignment horizontal="right" vertical="center"/>
      <protection locked="0"/>
    </xf>
    <xf numFmtId="0" fontId="17" fillId="0" borderId="0" xfId="0" applyFont="1" applyAlignment="1" applyProtection="1">
      <alignment vertical="top" wrapText="1"/>
    </xf>
    <xf numFmtId="0" fontId="17" fillId="0" borderId="0" xfId="0" applyFont="1" applyAlignment="1" applyProtection="1">
      <alignment vertical="top"/>
    </xf>
    <xf numFmtId="38" fontId="4" fillId="2" borderId="0" xfId="0" applyNumberFormat="1" applyFont="1" applyFill="1" applyAlignment="1" applyProtection="1">
      <alignment horizontal="left" vertical="center"/>
      <protection locked="0"/>
    </xf>
    <xf numFmtId="0" fontId="4" fillId="0" borderId="11"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49" fontId="4" fillId="2" borderId="11" xfId="2" applyNumberFormat="1" applyFont="1" applyFill="1" applyBorder="1" applyAlignment="1" applyProtection="1">
      <alignment horizontal="center" vertical="center"/>
      <protection locked="0"/>
    </xf>
    <xf numFmtId="49" fontId="4" fillId="2" borderId="6" xfId="2" applyNumberFormat="1" applyFont="1" applyFill="1" applyBorder="1" applyAlignment="1" applyProtection="1">
      <alignment horizontal="center" vertical="center"/>
      <protection locked="0"/>
    </xf>
    <xf numFmtId="49" fontId="4" fillId="2" borderId="7" xfId="2" applyNumberFormat="1" applyFont="1" applyFill="1" applyBorder="1" applyAlignment="1" applyProtection="1">
      <alignment horizontal="center" vertical="center"/>
      <protection locked="0"/>
    </xf>
    <xf numFmtId="49" fontId="4" fillId="2" borderId="11"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0" fontId="4" fillId="3" borderId="11"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179" fontId="7" fillId="0" borderId="0" xfId="1" applyNumberFormat="1" applyFont="1" applyAlignment="1" applyProtection="1">
      <alignment horizontal="right" vertical="top"/>
    </xf>
    <xf numFmtId="0" fontId="14" fillId="0" borderId="14" xfId="0" applyFont="1" applyBorder="1" applyAlignment="1" applyProtection="1">
      <alignment horizontal="left" vertical="center" indent="1"/>
    </xf>
    <xf numFmtId="0" fontId="14" fillId="0" borderId="15" xfId="0" applyFont="1" applyBorder="1" applyAlignment="1" applyProtection="1">
      <alignment horizontal="left" vertical="center" indent="1"/>
    </xf>
    <xf numFmtId="0" fontId="14" fillId="0" borderId="17" xfId="0" applyFont="1" applyBorder="1" applyAlignment="1" applyProtection="1">
      <alignment horizontal="left" vertical="center" indent="1"/>
    </xf>
    <xf numFmtId="49" fontId="4" fillId="2" borderId="0" xfId="0" applyNumberFormat="1" applyFont="1" applyFill="1" applyAlignment="1" applyProtection="1">
      <alignment horizontal="left" vertical="center"/>
      <protection locked="0"/>
    </xf>
    <xf numFmtId="0" fontId="17" fillId="0" borderId="0" xfId="0" applyFont="1" applyAlignment="1" applyProtection="1">
      <alignment horizontal="left" vertical="top"/>
    </xf>
    <xf numFmtId="0" fontId="4" fillId="2" borderId="0" xfId="0" applyFont="1" applyFill="1" applyAlignment="1" applyProtection="1">
      <alignment horizontal="left" vertical="center"/>
      <protection locked="0"/>
    </xf>
    <xf numFmtId="0" fontId="17" fillId="0" borderId="0" xfId="2" applyFont="1" applyAlignment="1" applyProtection="1">
      <alignment horizontal="left" vertical="center" wrapText="1"/>
    </xf>
    <xf numFmtId="0" fontId="4" fillId="0" borderId="19"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4" xfId="2" applyFont="1" applyBorder="1" applyAlignment="1" applyProtection="1">
      <alignment horizontal="center" vertical="center"/>
    </xf>
    <xf numFmtId="0" fontId="4" fillId="0" borderId="15" xfId="2" applyFont="1" applyBorder="1" applyAlignment="1" applyProtection="1">
      <alignment horizontal="center" vertical="center"/>
    </xf>
    <xf numFmtId="0" fontId="4" fillId="0" borderId="17" xfId="2" applyFont="1" applyBorder="1" applyAlignment="1" applyProtection="1">
      <alignment horizontal="center" vertical="center"/>
    </xf>
    <xf numFmtId="49" fontId="4" fillId="0" borderId="19"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1"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2" borderId="21" xfId="2" applyNumberFormat="1" applyFont="1" applyFill="1" applyBorder="1" applyAlignment="1" applyProtection="1">
      <alignment horizontal="center" vertical="center"/>
      <protection locked="0"/>
    </xf>
    <xf numFmtId="49" fontId="4" fillId="2" borderId="3" xfId="2" applyNumberFormat="1" applyFont="1" applyFill="1" applyBorder="1" applyAlignment="1" applyProtection="1">
      <alignment horizontal="center" vertical="center"/>
      <protection locked="0"/>
    </xf>
    <xf numFmtId="49" fontId="4" fillId="2" borderId="4" xfId="2" applyNumberFormat="1" applyFont="1" applyFill="1" applyBorder="1" applyAlignment="1" applyProtection="1">
      <alignment horizontal="center" vertical="center"/>
      <protection locked="0"/>
    </xf>
    <xf numFmtId="49" fontId="4" fillId="3" borderId="21"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186"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horizontal="left" vertical="center" wrapText="1"/>
    </xf>
    <xf numFmtId="178" fontId="4" fillId="2" borderId="0" xfId="0" applyNumberFormat="1" applyFont="1" applyFill="1" applyAlignment="1" applyProtection="1">
      <alignment horizontal="left" vertical="center"/>
      <protection locked="0"/>
    </xf>
    <xf numFmtId="38" fontId="4" fillId="0" borderId="35" xfId="0" applyNumberFormat="1" applyFont="1" applyBorder="1" applyAlignment="1" applyProtection="1">
      <alignment horizontal="right" vertical="center"/>
    </xf>
    <xf numFmtId="38" fontId="4" fillId="0" borderId="22" xfId="0" applyNumberFormat="1" applyFont="1" applyBorder="1" applyAlignment="1" applyProtection="1">
      <alignment horizontal="right" vertical="center"/>
    </xf>
    <xf numFmtId="0" fontId="4" fillId="0" borderId="32"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33" xfId="0" applyFont="1" applyBorder="1" applyAlignment="1" applyProtection="1">
      <alignment horizontal="left" vertical="center"/>
    </xf>
    <xf numFmtId="49" fontId="4" fillId="2" borderId="32" xfId="2" applyNumberFormat="1" applyFont="1" applyFill="1" applyBorder="1" applyAlignment="1" applyProtection="1">
      <alignment horizontal="center" vertical="center"/>
      <protection locked="0"/>
    </xf>
    <xf numFmtId="49" fontId="4" fillId="2" borderId="28" xfId="2" applyNumberFormat="1" applyFont="1" applyFill="1" applyBorder="1" applyAlignment="1" applyProtection="1">
      <alignment horizontal="center" vertical="center"/>
      <protection locked="0"/>
    </xf>
    <xf numFmtId="49" fontId="4" fillId="2" borderId="33" xfId="2" applyNumberFormat="1" applyFont="1" applyFill="1" applyBorder="1" applyAlignment="1" applyProtection="1">
      <alignment horizontal="center" vertical="center"/>
      <protection locked="0"/>
    </xf>
    <xf numFmtId="49" fontId="4" fillId="2" borderId="16" xfId="2" applyNumberFormat="1" applyFont="1" applyFill="1" applyBorder="1" applyAlignment="1" applyProtection="1">
      <alignment horizontal="center" vertical="center"/>
      <protection locked="0"/>
    </xf>
    <xf numFmtId="49" fontId="4" fillId="2" borderId="12" xfId="2" applyNumberFormat="1" applyFont="1" applyFill="1" applyBorder="1" applyAlignment="1" applyProtection="1">
      <alignment horizontal="center" vertical="center"/>
      <protection locked="0"/>
    </xf>
    <xf numFmtId="49" fontId="4" fillId="2" borderId="13" xfId="2" applyNumberFormat="1" applyFont="1" applyFill="1" applyBorder="1" applyAlignment="1" applyProtection="1">
      <alignment horizontal="center" vertical="center"/>
      <protection locked="0"/>
    </xf>
    <xf numFmtId="38" fontId="4" fillId="2" borderId="11" xfId="0" applyNumberFormat="1" applyFont="1" applyFill="1" applyBorder="1" applyAlignment="1" applyProtection="1">
      <alignment horizontal="right" vertical="center"/>
      <protection locked="0"/>
    </xf>
    <xf numFmtId="40" fontId="4" fillId="2" borderId="6" xfId="0" applyNumberFormat="1" applyFont="1" applyFill="1" applyBorder="1" applyAlignment="1" applyProtection="1">
      <alignment horizontal="right" vertical="center"/>
      <protection locked="0"/>
    </xf>
    <xf numFmtId="0" fontId="4" fillId="0" borderId="16" xfId="0" applyFont="1" applyBorder="1" applyAlignment="1" applyProtection="1">
      <alignment horizontal="left" vertical="top"/>
    </xf>
    <xf numFmtId="0" fontId="4" fillId="0" borderId="12" xfId="0" applyFont="1" applyBorder="1" applyAlignment="1" applyProtection="1">
      <alignment horizontal="left" vertical="top"/>
    </xf>
    <xf numFmtId="0" fontId="4" fillId="0" borderId="13" xfId="0" applyFont="1" applyBorder="1" applyAlignment="1" applyProtection="1">
      <alignment horizontal="left" vertical="top"/>
    </xf>
    <xf numFmtId="49" fontId="4" fillId="2" borderId="34"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38" fontId="4" fillId="2" borderId="34" xfId="0" applyNumberFormat="1" applyFont="1" applyFill="1" applyBorder="1" applyAlignment="1" applyProtection="1">
      <alignment horizontal="right" vertical="center"/>
      <protection locked="0"/>
    </xf>
    <xf numFmtId="40" fontId="4" fillId="2" borderId="9" xfId="0" applyNumberFormat="1" applyFont="1" applyFill="1" applyBorder="1" applyAlignment="1" applyProtection="1">
      <alignment horizontal="right" vertical="center"/>
      <protection locked="0"/>
    </xf>
    <xf numFmtId="0" fontId="4" fillId="0" borderId="11"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1" xfId="2" applyFont="1" applyBorder="1" applyProtection="1">
      <alignment vertical="center"/>
    </xf>
    <xf numFmtId="0" fontId="4" fillId="0" borderId="26" xfId="2" applyFont="1" applyBorder="1" applyProtection="1">
      <alignment vertical="center"/>
    </xf>
    <xf numFmtId="0" fontId="4" fillId="0" borderId="27" xfId="2" applyFont="1" applyBorder="1" applyProtection="1">
      <alignment vertical="center"/>
    </xf>
    <xf numFmtId="180" fontId="4" fillId="0" borderId="23" xfId="0" applyNumberFormat="1"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38" fontId="4" fillId="0" borderId="23" xfId="1" applyNumberFormat="1" applyFont="1" applyBorder="1" applyAlignment="1" applyProtection="1">
      <alignment horizontal="right" vertical="center"/>
    </xf>
    <xf numFmtId="178" fontId="4" fillId="0" borderId="24" xfId="1" applyNumberFormat="1" applyFont="1" applyBorder="1" applyAlignment="1" applyProtection="1">
      <alignment horizontal="right" vertical="center"/>
    </xf>
    <xf numFmtId="178" fontId="4" fillId="0" borderId="25" xfId="1" applyNumberFormat="1" applyFont="1" applyBorder="1" applyAlignment="1" applyProtection="1">
      <alignment horizontal="right" vertical="center"/>
    </xf>
    <xf numFmtId="0" fontId="17" fillId="0" borderId="0" xfId="0" applyFont="1" applyAlignment="1" applyProtection="1">
      <alignment horizontal="left" vertical="top" wrapText="1"/>
    </xf>
    <xf numFmtId="38" fontId="4" fillId="2" borderId="39" xfId="1" applyNumberFormat="1" applyFont="1" applyFill="1" applyBorder="1" applyAlignment="1" applyProtection="1">
      <alignment horizontal="right" vertical="center"/>
      <protection locked="0"/>
    </xf>
    <xf numFmtId="0" fontId="4" fillId="0" borderId="2" xfId="1" applyFont="1" applyBorder="1" applyAlignment="1" applyProtection="1">
      <alignment horizontal="center" vertical="center"/>
    </xf>
    <xf numFmtId="177" fontId="4" fillId="0" borderId="14" xfId="0" applyNumberFormat="1" applyFont="1" applyBorder="1" applyAlignment="1" applyProtection="1">
      <alignment horizontal="center" vertical="center" wrapText="1"/>
    </xf>
    <xf numFmtId="177" fontId="4" fillId="0" borderId="15" xfId="0" applyNumberFormat="1" applyFont="1" applyBorder="1" applyAlignment="1" applyProtection="1">
      <alignment horizontal="center" vertical="center" wrapText="1"/>
    </xf>
    <xf numFmtId="177" fontId="4" fillId="0" borderId="17"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0"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2"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8" fontId="4" fillId="0" borderId="14" xfId="1" applyNumberFormat="1" applyFont="1" applyBorder="1" applyAlignment="1" applyProtection="1">
      <alignment horizontal="left" vertical="center"/>
    </xf>
    <xf numFmtId="178" fontId="4" fillId="0" borderId="15" xfId="1" applyNumberFormat="1" applyFont="1" applyBorder="1" applyAlignment="1" applyProtection="1">
      <alignment horizontal="left" vertical="center"/>
    </xf>
    <xf numFmtId="178" fontId="4" fillId="0" borderId="17" xfId="1" applyNumberFormat="1" applyFont="1" applyBorder="1" applyAlignment="1" applyProtection="1">
      <alignment horizontal="left" vertical="center"/>
    </xf>
    <xf numFmtId="178" fontId="4" fillId="0" borderId="32" xfId="1" applyNumberFormat="1" applyFont="1" applyBorder="1" applyAlignment="1" applyProtection="1">
      <alignment horizontal="left" vertical="center"/>
    </xf>
    <xf numFmtId="178" fontId="4" fillId="0" borderId="28" xfId="1" applyNumberFormat="1" applyFont="1" applyBorder="1" applyAlignment="1" applyProtection="1">
      <alignment horizontal="left" vertical="center"/>
    </xf>
    <xf numFmtId="178" fontId="4" fillId="0" borderId="33" xfId="1" applyNumberFormat="1" applyFont="1" applyBorder="1" applyAlignment="1" applyProtection="1">
      <alignment horizontal="left" vertical="center"/>
    </xf>
    <xf numFmtId="178" fontId="4" fillId="0" borderId="23" xfId="1" quotePrefix="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85" fontId="4" fillId="0" borderId="23" xfId="1" applyNumberFormat="1" applyFont="1" applyBorder="1" applyAlignment="1" applyProtection="1">
      <alignment horizontal="right" vertical="center"/>
    </xf>
    <xf numFmtId="184" fontId="4" fillId="0" borderId="24" xfId="1" applyNumberFormat="1" applyFont="1" applyBorder="1" applyAlignment="1" applyProtection="1">
      <alignment horizontal="right" vertical="center"/>
    </xf>
    <xf numFmtId="184" fontId="4" fillId="0" borderId="25" xfId="1" applyNumberFormat="1" applyFont="1" applyBorder="1" applyAlignment="1" applyProtection="1">
      <alignment horizontal="right" vertical="center"/>
    </xf>
    <xf numFmtId="0" fontId="17" fillId="0" borderId="12" xfId="0" applyFont="1" applyBorder="1" applyAlignment="1" applyProtection="1">
      <alignment horizontal="left" vertical="center" wrapText="1"/>
    </xf>
    <xf numFmtId="38" fontId="4" fillId="2" borderId="1" xfId="1" applyNumberFormat="1" applyFont="1" applyFill="1" applyBorder="1" applyAlignment="1" applyProtection="1">
      <alignment horizontal="right" vertical="center"/>
      <protection locked="0"/>
    </xf>
    <xf numFmtId="38" fontId="4" fillId="2" borderId="2" xfId="1" applyNumberFormat="1" applyFont="1" applyFill="1" applyBorder="1" applyAlignment="1" applyProtection="1">
      <alignment horizontal="right" vertical="center"/>
      <protection locked="0"/>
    </xf>
    <xf numFmtId="0" fontId="4" fillId="0" borderId="23" xfId="1"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1"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0" xfId="1" applyNumberFormat="1" applyFont="1" applyBorder="1" applyAlignment="1" applyProtection="1">
      <alignment horizontal="left" vertical="center"/>
    </xf>
    <xf numFmtId="0" fontId="4" fillId="0" borderId="32" xfId="2" applyFont="1" applyBorder="1" applyAlignment="1" applyProtection="1">
      <alignment horizontal="left" vertical="center"/>
    </xf>
    <xf numFmtId="0" fontId="4" fillId="0" borderId="28" xfId="2" applyFont="1" applyBorder="1" applyAlignment="1" applyProtection="1">
      <alignment horizontal="left" vertical="center"/>
    </xf>
    <xf numFmtId="0" fontId="4" fillId="0" borderId="33" xfId="2" applyFont="1" applyBorder="1" applyAlignment="1" applyProtection="1">
      <alignment horizontal="left" vertical="center"/>
    </xf>
    <xf numFmtId="49" fontId="19" fillId="2" borderId="5"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0" fontId="4" fillId="0" borderId="40" xfId="2" applyFont="1" applyBorder="1" applyAlignment="1" applyProtection="1">
      <alignment horizontal="center" vertical="center"/>
    </xf>
    <xf numFmtId="0" fontId="4" fillId="0" borderId="50" xfId="2" applyFont="1" applyBorder="1" applyAlignment="1" applyProtection="1">
      <alignment horizontal="center" vertical="center"/>
    </xf>
    <xf numFmtId="0" fontId="4" fillId="0" borderId="51" xfId="2" applyFont="1" applyBorder="1" applyAlignment="1" applyProtection="1">
      <alignment horizontal="left" vertical="center"/>
    </xf>
    <xf numFmtId="0" fontId="4" fillId="0" borderId="54" xfId="2" applyFont="1" applyBorder="1" applyAlignment="1" applyProtection="1">
      <alignment horizontal="left" vertical="center"/>
    </xf>
    <xf numFmtId="0" fontId="4" fillId="0" borderId="39" xfId="2" applyFont="1" applyBorder="1" applyAlignment="1" applyProtection="1">
      <alignment horizontal="left" vertical="center"/>
    </xf>
    <xf numFmtId="0" fontId="15" fillId="0" borderId="0" xfId="2" applyFont="1" applyAlignment="1" applyProtection="1">
      <alignment vertical="top"/>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48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434"/>
  <sheetViews>
    <sheetView showGridLines="0" tabSelected="1" topLeftCell="B1" zoomScaleNormal="100" workbookViewId="0">
      <selection activeCell="B1" sqref="B1"/>
    </sheetView>
  </sheetViews>
  <sheetFormatPr defaultColWidth="9" defaultRowHeight="13.5"/>
  <cols>
    <col min="1" max="1" width="9" style="107" hidden="1" customWidth="1"/>
    <col min="2" max="3" width="1.625" style="6" customWidth="1"/>
    <col min="4" max="4" width="5.375" style="6" customWidth="1"/>
    <col min="5" max="5" width="6.625" style="6" customWidth="1"/>
    <col min="6" max="6" width="5.25" style="6" customWidth="1"/>
    <col min="7" max="7" width="5" style="6" customWidth="1"/>
    <col min="8" max="8" width="7.25" style="6" customWidth="1"/>
    <col min="9" max="9" width="1.625" style="6" customWidth="1"/>
    <col min="10" max="10" width="8.125" style="6" customWidth="1"/>
    <col min="11" max="11" width="2.125" style="6" customWidth="1"/>
    <col min="12" max="12" width="1.625" style="6" customWidth="1"/>
    <col min="13" max="13" width="7.25" style="6" customWidth="1"/>
    <col min="14" max="14" width="4.625" style="6" customWidth="1"/>
    <col min="15" max="15" width="10.25" style="6" customWidth="1"/>
    <col min="16" max="16" width="8.25" style="6" customWidth="1"/>
    <col min="17" max="17" width="2.625" style="6" customWidth="1"/>
    <col min="18" max="18" width="11.375" style="6" customWidth="1"/>
    <col min="19" max="19" width="7.625" style="6" customWidth="1"/>
    <col min="20" max="20" width="17.625" style="6" customWidth="1"/>
    <col min="21" max="21" width="7" style="6" customWidth="1"/>
    <col min="22" max="22" width="10.625" style="6" customWidth="1"/>
    <col min="23" max="23" width="3" style="6" customWidth="1"/>
    <col min="24" max="24" width="12" style="6" customWidth="1"/>
    <col min="25" max="25" width="4.25" style="6" customWidth="1"/>
    <col min="26" max="26" width="2.625" style="6" customWidth="1"/>
    <col min="27" max="27" width="3.625" style="6" customWidth="1"/>
    <col min="28" max="28" width="5.875" style="6" customWidth="1"/>
    <col min="29" max="16384" width="9" style="6"/>
  </cols>
  <sheetData>
    <row r="1" spans="1:26" ht="30" customHeight="1">
      <c r="A1" s="3" t="s">
        <v>326</v>
      </c>
      <c r="B1" s="4"/>
      <c r="C1" s="5" t="s">
        <v>329</v>
      </c>
      <c r="D1" s="5"/>
      <c r="U1" s="7"/>
      <c r="V1" s="7"/>
      <c r="W1" s="241">
        <v>44927</v>
      </c>
      <c r="X1" s="241"/>
      <c r="Y1" s="241"/>
      <c r="Z1" s="241"/>
    </row>
    <row r="2" spans="1:26" ht="15" hidden="1" customHeight="1">
      <c r="A2" s="3" t="s">
        <v>16</v>
      </c>
      <c r="B2" s="4"/>
      <c r="C2" s="8"/>
      <c r="D2" s="8"/>
      <c r="E2" s="8"/>
      <c r="F2" s="8"/>
      <c r="G2" s="8"/>
      <c r="H2" s="8"/>
    </row>
    <row r="3" spans="1:26" ht="30" customHeight="1">
      <c r="A3" s="9">
        <v>2023.01</v>
      </c>
      <c r="B3" s="10"/>
      <c r="C3" s="6" t="s">
        <v>330</v>
      </c>
    </row>
    <row r="4" spans="1:26" ht="5.25" customHeight="1">
      <c r="A4" s="10"/>
      <c r="B4" s="10"/>
      <c r="C4" s="11"/>
      <c r="D4" s="12"/>
      <c r="E4" s="12"/>
      <c r="F4" s="12"/>
      <c r="G4" s="12"/>
      <c r="H4" s="12"/>
      <c r="I4" s="12"/>
      <c r="J4" s="12"/>
      <c r="K4" s="12"/>
      <c r="L4" s="12"/>
      <c r="M4" s="12"/>
      <c r="N4" s="12"/>
      <c r="O4" s="12"/>
      <c r="P4" s="12"/>
      <c r="Q4" s="12"/>
      <c r="R4" s="12"/>
      <c r="S4" s="12"/>
      <c r="T4" s="12"/>
      <c r="U4" s="12"/>
      <c r="V4" s="12"/>
      <c r="W4" s="12"/>
      <c r="X4" s="12"/>
      <c r="Y4" s="12"/>
      <c r="Z4" s="13"/>
    </row>
    <row r="5" spans="1:26" ht="15" customHeight="1">
      <c r="A5" s="10"/>
      <c r="B5" s="14"/>
      <c r="C5" s="15" t="s">
        <v>12</v>
      </c>
      <c r="D5" s="16"/>
      <c r="E5" s="16"/>
      <c r="F5" s="16"/>
      <c r="G5" s="16"/>
      <c r="H5" s="16"/>
      <c r="I5" s="16"/>
      <c r="J5" s="16"/>
      <c r="K5" s="16"/>
      <c r="L5" s="16"/>
      <c r="M5" s="16"/>
      <c r="N5" s="16"/>
      <c r="O5" s="16"/>
      <c r="P5" s="16"/>
      <c r="Q5" s="16"/>
      <c r="R5" s="16"/>
      <c r="S5" s="16"/>
      <c r="T5" s="16"/>
      <c r="U5" s="16"/>
      <c r="V5" s="16"/>
      <c r="W5" s="16"/>
      <c r="X5" s="16"/>
      <c r="Y5" s="16"/>
      <c r="Z5" s="17"/>
    </row>
    <row r="6" spans="1:26" ht="15" customHeight="1">
      <c r="A6" s="10"/>
      <c r="B6" s="10"/>
      <c r="C6" s="15" t="s">
        <v>13</v>
      </c>
      <c r="D6" s="16"/>
      <c r="E6" s="16"/>
      <c r="F6" s="16"/>
      <c r="G6" s="16"/>
      <c r="H6" s="16"/>
      <c r="I6" s="16"/>
      <c r="J6" s="16"/>
      <c r="K6" s="16"/>
      <c r="L6" s="16"/>
      <c r="M6" s="16"/>
      <c r="N6" s="16"/>
      <c r="O6" s="16"/>
      <c r="P6" s="16"/>
      <c r="Q6" s="16"/>
      <c r="R6" s="16"/>
      <c r="S6" s="16"/>
      <c r="T6" s="16"/>
      <c r="U6" s="16"/>
      <c r="V6" s="16"/>
      <c r="W6" s="16"/>
      <c r="X6" s="16"/>
      <c r="Y6" s="16"/>
      <c r="Z6" s="17"/>
    </row>
    <row r="7" spans="1:26" ht="15" customHeight="1">
      <c r="A7" s="10"/>
      <c r="B7" s="10"/>
      <c r="C7" s="15" t="s">
        <v>14</v>
      </c>
      <c r="D7" s="16"/>
      <c r="E7" s="16"/>
      <c r="F7" s="16"/>
      <c r="G7" s="16"/>
      <c r="H7" s="16"/>
      <c r="I7" s="16"/>
      <c r="J7" s="16"/>
      <c r="K7" s="16"/>
      <c r="L7" s="16"/>
      <c r="M7" s="16"/>
      <c r="N7" s="16"/>
      <c r="O7" s="16"/>
      <c r="P7" s="16"/>
      <c r="Q7" s="16"/>
      <c r="R7" s="16"/>
      <c r="S7" s="16"/>
      <c r="T7" s="16"/>
      <c r="U7" s="16"/>
      <c r="V7" s="16"/>
      <c r="W7" s="16"/>
      <c r="X7" s="16"/>
      <c r="Y7" s="16"/>
      <c r="Z7" s="17"/>
    </row>
    <row r="8" spans="1:26" ht="15" hidden="1" customHeight="1">
      <c r="A8" s="10"/>
      <c r="B8" s="10"/>
      <c r="C8" s="15"/>
      <c r="D8" s="16"/>
      <c r="E8" s="16"/>
      <c r="F8" s="16"/>
      <c r="G8" s="16"/>
      <c r="H8" s="16"/>
      <c r="I8" s="16"/>
      <c r="J8" s="16"/>
      <c r="K8" s="16"/>
      <c r="L8" s="16"/>
      <c r="M8" s="16"/>
      <c r="N8" s="16"/>
      <c r="O8" s="16"/>
      <c r="P8" s="16"/>
      <c r="Q8" s="16"/>
      <c r="R8" s="16"/>
      <c r="S8" s="16"/>
      <c r="T8" s="16"/>
      <c r="U8" s="16"/>
      <c r="V8" s="16"/>
      <c r="W8" s="16"/>
      <c r="X8" s="16"/>
      <c r="Y8" s="16"/>
      <c r="Z8" s="17"/>
    </row>
    <row r="9" spans="1:26" ht="5.25" customHeight="1">
      <c r="A9" s="10"/>
      <c r="B9" s="10"/>
      <c r="C9" s="18"/>
      <c r="D9" s="19"/>
      <c r="E9" s="19"/>
      <c r="F9" s="19"/>
      <c r="G9" s="19"/>
      <c r="H9" s="19"/>
      <c r="I9" s="19"/>
      <c r="J9" s="19"/>
      <c r="K9" s="19"/>
      <c r="L9" s="19"/>
      <c r="M9" s="19"/>
      <c r="N9" s="19"/>
      <c r="O9" s="19"/>
      <c r="P9" s="19"/>
      <c r="Q9" s="19"/>
      <c r="R9" s="19"/>
      <c r="S9" s="19"/>
      <c r="T9" s="19"/>
      <c r="U9" s="19"/>
      <c r="V9" s="19"/>
      <c r="W9" s="19"/>
      <c r="X9" s="19"/>
      <c r="Y9" s="19"/>
      <c r="Z9" s="20"/>
    </row>
    <row r="10" spans="1:26" ht="30" customHeight="1">
      <c r="A10" s="10"/>
      <c r="B10" s="10"/>
    </row>
    <row r="11" spans="1:26" ht="15.75" hidden="1" customHeight="1">
      <c r="A11" s="9"/>
      <c r="B11" s="10"/>
    </row>
    <row r="12" spans="1:26" ht="15.75" hidden="1" customHeight="1">
      <c r="A12" s="9"/>
      <c r="B12" s="10"/>
    </row>
    <row r="13" spans="1:26" ht="20.100000000000001" customHeight="1">
      <c r="A13" s="10"/>
      <c r="B13" s="10"/>
      <c r="C13" s="242" t="s">
        <v>55</v>
      </c>
      <c r="D13" s="243"/>
      <c r="E13" s="243"/>
      <c r="F13" s="243"/>
      <c r="G13" s="243"/>
      <c r="H13" s="244"/>
    </row>
    <row r="14" spans="1:26" ht="15" customHeight="1">
      <c r="A14" s="10"/>
      <c r="B14" s="10"/>
      <c r="C14" s="21"/>
      <c r="D14" s="22"/>
      <c r="E14" s="22"/>
      <c r="F14" s="22"/>
      <c r="G14" s="22"/>
      <c r="H14" s="22"/>
      <c r="I14" s="23"/>
      <c r="J14" s="23"/>
      <c r="K14" s="23"/>
      <c r="L14" s="23"/>
      <c r="M14" s="23"/>
      <c r="N14" s="23"/>
      <c r="O14" s="23"/>
      <c r="P14" s="23"/>
      <c r="Q14" s="23"/>
      <c r="R14" s="23"/>
      <c r="S14" s="23"/>
      <c r="T14" s="23"/>
      <c r="U14" s="23"/>
      <c r="V14" s="23"/>
      <c r="W14" s="23"/>
      <c r="X14" s="23"/>
      <c r="Y14" s="23"/>
      <c r="Z14" s="24"/>
    </row>
    <row r="15" spans="1:26" ht="15.75" hidden="1" customHeight="1">
      <c r="A15" s="10"/>
      <c r="B15" s="10"/>
      <c r="C15" s="25"/>
      <c r="D15" s="26"/>
      <c r="E15" s="277"/>
      <c r="F15" s="277"/>
      <c r="G15" s="277"/>
      <c r="H15" s="277"/>
      <c r="I15" s="27"/>
      <c r="J15" s="278"/>
      <c r="K15" s="278"/>
      <c r="L15" s="278"/>
      <c r="M15" s="278"/>
      <c r="N15" s="278"/>
      <c r="O15" s="278"/>
      <c r="P15" s="278"/>
      <c r="Q15" s="278"/>
      <c r="R15" s="278"/>
      <c r="S15" s="278"/>
      <c r="T15" s="278"/>
      <c r="U15" s="278"/>
      <c r="V15" s="278"/>
      <c r="W15" s="278"/>
      <c r="X15" s="278"/>
      <c r="Y15" s="278"/>
      <c r="Z15" s="28"/>
    </row>
    <row r="16" spans="1:26" ht="15.75" hidden="1" customHeight="1">
      <c r="A16" s="10"/>
      <c r="B16" s="10"/>
      <c r="C16" s="25"/>
      <c r="D16" s="26"/>
      <c r="E16" s="121"/>
      <c r="F16" s="121"/>
      <c r="G16" s="121"/>
      <c r="H16" s="121"/>
      <c r="I16" s="27"/>
      <c r="J16" s="122"/>
      <c r="K16" s="122"/>
      <c r="L16" s="122"/>
      <c r="M16" s="122"/>
      <c r="N16" s="122"/>
      <c r="O16" s="122"/>
      <c r="P16" s="122"/>
      <c r="Q16" s="122"/>
      <c r="R16" s="122"/>
      <c r="S16" s="122"/>
      <c r="T16" s="122"/>
      <c r="U16" s="122"/>
      <c r="V16" s="122"/>
      <c r="W16" s="122"/>
      <c r="X16" s="122"/>
      <c r="Y16" s="122"/>
      <c r="Z16" s="28"/>
    </row>
    <row r="17" spans="1:26" ht="15.75" hidden="1" customHeight="1">
      <c r="A17" s="10"/>
      <c r="B17" s="10"/>
      <c r="C17" s="25"/>
      <c r="D17" s="26"/>
      <c r="E17" s="121"/>
      <c r="F17" s="121"/>
      <c r="G17" s="121"/>
      <c r="H17" s="121"/>
      <c r="I17" s="27"/>
      <c r="J17" s="122"/>
      <c r="K17" s="122"/>
      <c r="L17" s="122"/>
      <c r="M17" s="122"/>
      <c r="N17" s="122"/>
      <c r="O17" s="122"/>
      <c r="P17" s="122"/>
      <c r="Q17" s="122"/>
      <c r="R17" s="122"/>
      <c r="S17" s="122"/>
      <c r="T17" s="122"/>
      <c r="U17" s="122"/>
      <c r="V17" s="122"/>
      <c r="W17" s="122"/>
      <c r="X17" s="122"/>
      <c r="Y17" s="122"/>
      <c r="Z17" s="28"/>
    </row>
    <row r="18" spans="1:26" ht="15.75" hidden="1" customHeight="1">
      <c r="A18" s="10"/>
      <c r="B18" s="10"/>
      <c r="C18" s="25"/>
      <c r="D18" s="26"/>
      <c r="E18" s="121"/>
      <c r="F18" s="121"/>
      <c r="G18" s="121"/>
      <c r="H18" s="121"/>
      <c r="I18" s="27"/>
      <c r="J18" s="122"/>
      <c r="K18" s="122"/>
      <c r="L18" s="122"/>
      <c r="M18" s="122"/>
      <c r="N18" s="122"/>
      <c r="O18" s="122"/>
      <c r="P18" s="122"/>
      <c r="Q18" s="122"/>
      <c r="R18" s="122"/>
      <c r="S18" s="122"/>
      <c r="T18" s="122"/>
      <c r="U18" s="122"/>
      <c r="V18" s="122"/>
      <c r="W18" s="122"/>
      <c r="X18" s="122"/>
      <c r="Y18" s="122"/>
      <c r="Z18" s="28"/>
    </row>
    <row r="19" spans="1:26" ht="15.75" hidden="1" customHeight="1">
      <c r="A19" s="10"/>
      <c r="B19" s="10"/>
      <c r="C19" s="25"/>
      <c r="D19" s="26"/>
      <c r="E19" s="121"/>
      <c r="F19" s="121"/>
      <c r="G19" s="121"/>
      <c r="H19" s="121"/>
      <c r="I19" s="27"/>
      <c r="J19" s="122"/>
      <c r="K19" s="122"/>
      <c r="L19" s="122"/>
      <c r="M19" s="122"/>
      <c r="N19" s="122"/>
      <c r="O19" s="122"/>
      <c r="P19" s="122"/>
      <c r="Q19" s="122"/>
      <c r="R19" s="122"/>
      <c r="S19" s="122"/>
      <c r="T19" s="122"/>
      <c r="U19" s="122"/>
      <c r="V19" s="122"/>
      <c r="W19" s="122"/>
      <c r="X19" s="122"/>
      <c r="Y19" s="122"/>
      <c r="Z19" s="28"/>
    </row>
    <row r="20" spans="1:26" ht="20.100000000000001" customHeight="1">
      <c r="A20" s="10">
        <f>IF(TRIM($I20)="", 1001, 0)</f>
        <v>1001</v>
      </c>
      <c r="B20" s="10"/>
      <c r="C20" s="25"/>
      <c r="D20" s="26">
        <v>1</v>
      </c>
      <c r="E20" s="6" t="s">
        <v>56</v>
      </c>
      <c r="I20" s="273"/>
      <c r="J20" s="274"/>
      <c r="K20" s="274"/>
      <c r="L20" s="274"/>
      <c r="M20" s="274"/>
      <c r="N20" s="121"/>
      <c r="O20" s="121"/>
      <c r="P20" s="121"/>
      <c r="Q20" s="121"/>
      <c r="R20" s="121"/>
      <c r="S20" s="121"/>
      <c r="T20" s="121"/>
      <c r="U20" s="121"/>
      <c r="V20" s="121"/>
      <c r="W20" s="121"/>
      <c r="X20" s="121"/>
      <c r="Y20" s="121"/>
      <c r="Z20" s="28"/>
    </row>
    <row r="21" spans="1:26" ht="20.100000000000001" customHeight="1">
      <c r="A21" s="10"/>
      <c r="B21" s="10"/>
      <c r="C21" s="25"/>
      <c r="D21" s="26"/>
      <c r="E21" s="121"/>
      <c r="F21" s="121"/>
      <c r="G21" s="121"/>
      <c r="H21" s="121"/>
      <c r="I21" s="27"/>
      <c r="J21" s="123" t="s">
        <v>340</v>
      </c>
      <c r="K21" s="122"/>
      <c r="L21" s="122"/>
      <c r="M21" s="122"/>
      <c r="N21" s="122"/>
      <c r="O21" s="122"/>
      <c r="P21" s="122"/>
      <c r="Q21" s="122"/>
      <c r="R21" s="122"/>
      <c r="S21" s="122"/>
      <c r="T21" s="122"/>
      <c r="U21" s="122"/>
      <c r="V21" s="122"/>
      <c r="W21" s="122"/>
      <c r="X21" s="122"/>
      <c r="Y21" s="122"/>
      <c r="Z21" s="28"/>
    </row>
    <row r="22" spans="1:26" ht="20.100000000000001" customHeight="1">
      <c r="A22" s="10">
        <f>IF(AND(TRIM($I22)&lt;&gt;"", OR(ISERROR(FIND("@"&amp;LEFT($I22,3)&amp;"@", 都道府県3))=FALSE, ISERROR(FIND("@"&amp;LEFT($I22,4)&amp;"@",都道府県4))=FALSE))=FALSE, 1001, 0)</f>
        <v>1001</v>
      </c>
      <c r="B22" s="10"/>
      <c r="C22" s="25"/>
      <c r="D22" s="26">
        <v>2</v>
      </c>
      <c r="E22" s="6" t="s">
        <v>57</v>
      </c>
      <c r="I22" s="275"/>
      <c r="J22" s="275"/>
      <c r="K22" s="275"/>
      <c r="L22" s="275"/>
      <c r="M22" s="275"/>
      <c r="N22" s="275"/>
      <c r="O22" s="275"/>
      <c r="P22" s="275"/>
      <c r="Q22" s="276"/>
      <c r="R22" s="275"/>
      <c r="S22" s="275"/>
      <c r="T22" s="275"/>
      <c r="U22" s="275"/>
      <c r="V22" s="275"/>
      <c r="W22" s="275"/>
      <c r="X22" s="275"/>
      <c r="Y22" s="275"/>
      <c r="Z22" s="28"/>
    </row>
    <row r="23" spans="1:26" ht="20.100000000000001" customHeight="1">
      <c r="A23" s="10"/>
      <c r="B23" s="10"/>
      <c r="C23" s="25"/>
      <c r="D23" s="26"/>
      <c r="E23" s="121"/>
      <c r="F23" s="121"/>
      <c r="G23" s="121"/>
      <c r="H23" s="121"/>
      <c r="I23" s="27"/>
      <c r="J23" s="123" t="s">
        <v>58</v>
      </c>
      <c r="K23" s="122"/>
      <c r="L23" s="122"/>
      <c r="M23" s="122"/>
      <c r="N23" s="122"/>
      <c r="O23" s="122"/>
      <c r="P23" s="122"/>
      <c r="Q23" s="122"/>
      <c r="R23" s="122"/>
      <c r="S23" s="122"/>
      <c r="T23" s="122"/>
      <c r="U23" s="122"/>
      <c r="V23" s="122"/>
      <c r="W23" s="122"/>
      <c r="X23" s="122"/>
      <c r="Y23" s="122"/>
      <c r="Z23" s="28"/>
    </row>
    <row r="24" spans="1:26" ht="20.100000000000001" customHeight="1">
      <c r="A24" s="10">
        <f>IF(TRIM($I24)="", 1001, 0)</f>
        <v>1001</v>
      </c>
      <c r="B24" s="10"/>
      <c r="C24" s="25"/>
      <c r="D24" s="26">
        <v>3</v>
      </c>
      <c r="E24" s="6" t="s">
        <v>59</v>
      </c>
      <c r="I24" s="245"/>
      <c r="J24" s="245"/>
      <c r="K24" s="245"/>
      <c r="L24" s="245"/>
      <c r="M24" s="245"/>
      <c r="N24" s="245"/>
      <c r="O24" s="245"/>
      <c r="P24" s="245"/>
      <c r="Q24" s="247"/>
      <c r="R24" s="245"/>
      <c r="S24" s="245"/>
      <c r="T24" s="245"/>
      <c r="U24" s="245"/>
      <c r="V24" s="245"/>
      <c r="W24" s="245"/>
      <c r="X24" s="245"/>
      <c r="Y24" s="245"/>
      <c r="Z24" s="28"/>
    </row>
    <row r="25" spans="1:26" ht="20.100000000000001" customHeight="1">
      <c r="A25" s="10"/>
      <c r="B25" s="10"/>
      <c r="C25" s="29"/>
      <c r="D25" s="121"/>
      <c r="E25" s="121"/>
      <c r="F25" s="121"/>
      <c r="G25" s="121"/>
      <c r="H25" s="121"/>
      <c r="I25" s="27"/>
      <c r="J25" s="123" t="s">
        <v>111</v>
      </c>
      <c r="K25" s="122"/>
      <c r="L25" s="122"/>
      <c r="M25" s="122"/>
      <c r="N25" s="122"/>
      <c r="O25" s="122"/>
      <c r="P25" s="122"/>
      <c r="Q25" s="122"/>
      <c r="R25" s="122"/>
      <c r="S25" s="122"/>
      <c r="T25" s="122"/>
      <c r="U25" s="122"/>
      <c r="V25" s="122"/>
      <c r="W25" s="122"/>
      <c r="X25" s="122"/>
      <c r="Y25" s="122"/>
      <c r="Z25" s="28"/>
    </row>
    <row r="26" spans="1:26" ht="20.100000000000001" customHeight="1">
      <c r="A26" s="10">
        <f>IF(TRIM($I26)="", 1001, 0)</f>
        <v>1001</v>
      </c>
      <c r="B26" s="10"/>
      <c r="C26" s="25"/>
      <c r="D26" s="26">
        <v>4</v>
      </c>
      <c r="E26" s="6" t="s">
        <v>60</v>
      </c>
      <c r="I26" s="245"/>
      <c r="J26" s="245"/>
      <c r="K26" s="245"/>
      <c r="L26" s="245"/>
      <c r="M26" s="245"/>
      <c r="N26" s="245"/>
      <c r="O26" s="245"/>
      <c r="P26" s="245"/>
      <c r="Q26" s="247"/>
      <c r="R26" s="245"/>
      <c r="S26" s="245"/>
      <c r="T26" s="245"/>
      <c r="U26" s="245"/>
      <c r="V26" s="245"/>
      <c r="W26" s="245"/>
      <c r="X26" s="245"/>
      <c r="Y26" s="245"/>
      <c r="Z26" s="28"/>
    </row>
    <row r="27" spans="1:26" ht="20.100000000000001" customHeight="1">
      <c r="A27" s="10"/>
      <c r="B27" s="10"/>
      <c r="C27" s="29"/>
      <c r="D27" s="121"/>
      <c r="E27" s="121"/>
      <c r="F27" s="121"/>
      <c r="G27" s="121"/>
      <c r="H27" s="121"/>
      <c r="I27" s="27"/>
      <c r="J27" s="123" t="s">
        <v>112</v>
      </c>
      <c r="K27" s="122"/>
      <c r="L27" s="122"/>
      <c r="M27" s="122"/>
      <c r="N27" s="122"/>
      <c r="O27" s="122"/>
      <c r="P27" s="122"/>
      <c r="Q27" s="30"/>
      <c r="R27" s="122"/>
      <c r="S27" s="122"/>
      <c r="T27" s="122"/>
      <c r="U27" s="122"/>
      <c r="V27" s="122"/>
      <c r="W27" s="122"/>
      <c r="X27" s="122"/>
      <c r="Y27" s="122"/>
      <c r="Z27" s="31"/>
    </row>
    <row r="28" spans="1:26" ht="20.100000000000001" customHeight="1">
      <c r="A28" s="10">
        <f>IF(TRIM($I28)="", 1001, 0)</f>
        <v>1001</v>
      </c>
      <c r="B28" s="10"/>
      <c r="C28" s="25"/>
      <c r="D28" s="26">
        <v>5</v>
      </c>
      <c r="E28" s="6" t="s">
        <v>61</v>
      </c>
      <c r="I28" s="245"/>
      <c r="J28" s="245"/>
      <c r="K28" s="245"/>
      <c r="L28" s="245"/>
      <c r="M28" s="245"/>
      <c r="N28" s="245"/>
      <c r="O28" s="245"/>
      <c r="P28" s="245"/>
      <c r="Q28" s="245"/>
      <c r="R28" s="245"/>
      <c r="S28" s="245"/>
      <c r="T28" s="245"/>
      <c r="U28" s="245"/>
      <c r="V28" s="245"/>
      <c r="W28" s="245"/>
      <c r="X28" s="245"/>
      <c r="Y28" s="245"/>
      <c r="Z28" s="28"/>
    </row>
    <row r="29" spans="1:26" ht="20.100000000000001" customHeight="1">
      <c r="A29" s="10"/>
      <c r="B29" s="10"/>
      <c r="C29" s="29"/>
      <c r="D29" s="121"/>
      <c r="E29" s="121"/>
      <c r="F29" s="121"/>
      <c r="G29" s="121"/>
      <c r="H29" s="121"/>
      <c r="I29" s="27"/>
      <c r="J29" s="123" t="s">
        <v>62</v>
      </c>
      <c r="K29" s="122"/>
      <c r="L29" s="122"/>
      <c r="M29" s="122"/>
      <c r="N29" s="122"/>
      <c r="O29" s="122"/>
      <c r="P29" s="122"/>
      <c r="Q29" s="122"/>
      <c r="R29" s="122"/>
      <c r="S29" s="122"/>
      <c r="T29" s="122"/>
      <c r="U29" s="122"/>
      <c r="V29" s="122"/>
      <c r="W29" s="122"/>
      <c r="X29" s="122"/>
      <c r="Y29" s="122"/>
      <c r="Z29" s="31"/>
    </row>
    <row r="30" spans="1:26" ht="20.100000000000001" customHeight="1">
      <c r="A30" s="10">
        <f>IF(OR(TRIM($I30)="", NOT(OR(IFERROR(SEARCH(" ",$I30),0)&gt;0, IFERROR(SEARCH("　",$I30),0)&gt;0))), 1001, 0)</f>
        <v>1001</v>
      </c>
      <c r="B30" s="10"/>
      <c r="C30" s="25"/>
      <c r="D30" s="26">
        <v>6</v>
      </c>
      <c r="E30" s="6" t="s">
        <v>63</v>
      </c>
      <c r="I30" s="245"/>
      <c r="J30" s="245"/>
      <c r="K30" s="245"/>
      <c r="L30" s="245"/>
      <c r="M30" s="245"/>
      <c r="N30" s="245"/>
      <c r="O30" s="245"/>
      <c r="P30" s="245"/>
      <c r="Q30" s="245"/>
      <c r="R30" s="245"/>
      <c r="S30" s="245"/>
      <c r="T30" s="245"/>
      <c r="U30" s="245"/>
      <c r="V30" s="245"/>
      <c r="W30" s="245"/>
      <c r="X30" s="245"/>
      <c r="Y30" s="245"/>
      <c r="Z30" s="28"/>
    </row>
    <row r="31" spans="1:26" ht="20.100000000000001" customHeight="1">
      <c r="A31" s="10"/>
      <c r="B31" s="10"/>
      <c r="C31" s="29"/>
      <c r="D31" s="121"/>
      <c r="E31" s="121"/>
      <c r="F31" s="121"/>
      <c r="G31" s="121"/>
      <c r="H31" s="121"/>
      <c r="I31" s="32"/>
      <c r="J31" s="123" t="s">
        <v>64</v>
      </c>
      <c r="K31" s="123"/>
      <c r="L31" s="123"/>
      <c r="M31" s="123"/>
      <c r="N31" s="123"/>
      <c r="O31" s="123"/>
      <c r="P31" s="123"/>
      <c r="Q31" s="123"/>
      <c r="R31" s="123"/>
      <c r="S31" s="123"/>
      <c r="T31" s="123"/>
      <c r="U31" s="123"/>
      <c r="V31" s="123"/>
      <c r="W31" s="123"/>
      <c r="X31" s="123"/>
      <c r="Y31" s="123"/>
      <c r="Z31" s="31"/>
    </row>
    <row r="32" spans="1:26" ht="20.100000000000001" customHeight="1">
      <c r="A32" s="10">
        <f>IF(OR(TRIM($I32)="", NOT(OR(IFERROR(SEARCH(" ",$I32),0)&gt;0, IFERROR(SEARCH("　",$I32),0)&gt;0))), 1001, 0)</f>
        <v>1001</v>
      </c>
      <c r="B32" s="10"/>
      <c r="C32" s="25"/>
      <c r="D32" s="26">
        <v>7</v>
      </c>
      <c r="E32" s="6" t="s">
        <v>65</v>
      </c>
      <c r="I32" s="245"/>
      <c r="J32" s="245"/>
      <c r="K32" s="245"/>
      <c r="L32" s="245"/>
      <c r="M32" s="245"/>
      <c r="N32" s="245"/>
      <c r="O32" s="245"/>
      <c r="P32" s="245"/>
      <c r="Q32" s="245"/>
      <c r="R32" s="245"/>
      <c r="S32" s="245"/>
      <c r="T32" s="245"/>
      <c r="U32" s="245"/>
      <c r="V32" s="245"/>
      <c r="W32" s="245"/>
      <c r="X32" s="245"/>
      <c r="Y32" s="245"/>
      <c r="Z32" s="28"/>
    </row>
    <row r="33" spans="1:27" ht="20.100000000000001" customHeight="1">
      <c r="A33" s="10"/>
      <c r="B33" s="10"/>
      <c r="C33" s="29"/>
      <c r="D33" s="121"/>
      <c r="E33" s="121"/>
      <c r="F33" s="121"/>
      <c r="G33" s="121"/>
      <c r="H33" s="121"/>
      <c r="I33" s="32"/>
      <c r="J33" s="123" t="s">
        <v>66</v>
      </c>
      <c r="K33" s="123"/>
      <c r="L33" s="123"/>
      <c r="M33" s="123"/>
      <c r="N33" s="123"/>
      <c r="O33" s="123"/>
      <c r="P33" s="123"/>
      <c r="Q33" s="123"/>
      <c r="R33" s="123"/>
      <c r="S33" s="123"/>
      <c r="T33" s="123"/>
      <c r="U33" s="123"/>
      <c r="V33" s="123"/>
      <c r="W33" s="123"/>
      <c r="X33" s="123"/>
      <c r="Y33" s="123"/>
      <c r="Z33" s="28"/>
    </row>
    <row r="34" spans="1:27" ht="20.100000000000001" customHeight="1">
      <c r="A34" s="10">
        <f>IF(NOT(AND(TRIM($I34)&lt;&gt;"",ISNUMBER(VALUE(SUBSTITUTE($I34,"-",""))), IFERROR(SEARCH("-",$I34),0)&gt;0)), 1001, 0)</f>
        <v>1001</v>
      </c>
      <c r="B34" s="10"/>
      <c r="C34" s="25"/>
      <c r="D34" s="26">
        <v>8</v>
      </c>
      <c r="E34" s="6" t="s">
        <v>67</v>
      </c>
      <c r="I34" s="245"/>
      <c r="J34" s="245"/>
      <c r="K34" s="245"/>
      <c r="L34" s="245"/>
      <c r="M34" s="245"/>
      <c r="O34" s="33" t="s">
        <v>68</v>
      </c>
      <c r="P34" s="120"/>
      <c r="Q34" s="6" t="s">
        <v>69</v>
      </c>
      <c r="Y34" s="122"/>
      <c r="Z34" s="28"/>
    </row>
    <row r="35" spans="1:27" ht="20.100000000000001" customHeight="1">
      <c r="A35" s="10"/>
      <c r="B35" s="10"/>
      <c r="C35" s="29"/>
      <c r="D35" s="121"/>
      <c r="E35" s="121"/>
      <c r="F35" s="121"/>
      <c r="G35" s="121"/>
      <c r="H35" s="121"/>
      <c r="I35" s="27"/>
      <c r="J35" s="123" t="s">
        <v>70</v>
      </c>
      <c r="K35" s="122"/>
      <c r="L35" s="122"/>
      <c r="M35" s="122"/>
      <c r="N35" s="122"/>
      <c r="O35" s="122"/>
      <c r="P35" s="122"/>
      <c r="Q35" s="122"/>
      <c r="R35" s="122"/>
      <c r="S35" s="122"/>
      <c r="T35" s="122"/>
      <c r="U35" s="122"/>
      <c r="V35" s="122"/>
      <c r="W35" s="122"/>
      <c r="X35" s="122"/>
      <c r="Y35" s="122"/>
      <c r="Z35" s="28"/>
    </row>
    <row r="36" spans="1:27" ht="20.100000000000001" customHeight="1">
      <c r="A36" s="10">
        <f>IF(AND(TRIM($I36)&lt;&gt;"", NOT(AND(ISNUMBER(VALUE(SUBSTITUTE($I36,"-",""))), IFERROR(SEARCH("-",$I36),0)&gt;0))), 1001, 0)</f>
        <v>0</v>
      </c>
      <c r="B36" s="10"/>
      <c r="C36" s="25"/>
      <c r="D36" s="26">
        <v>9</v>
      </c>
      <c r="E36" s="6" t="s">
        <v>71</v>
      </c>
      <c r="I36" s="245"/>
      <c r="J36" s="245"/>
      <c r="K36" s="245"/>
      <c r="L36" s="245"/>
      <c r="M36" s="245"/>
      <c r="N36" s="122"/>
      <c r="O36" s="122"/>
      <c r="P36" s="122"/>
      <c r="Q36" s="122"/>
      <c r="R36" s="122"/>
      <c r="S36" s="122"/>
      <c r="T36" s="122"/>
      <c r="U36" s="122"/>
      <c r="V36" s="122"/>
      <c r="W36" s="122"/>
      <c r="X36" s="122"/>
      <c r="Y36" s="122"/>
      <c r="Z36" s="28"/>
    </row>
    <row r="37" spans="1:27" ht="20.100000000000001" customHeight="1">
      <c r="A37" s="10"/>
      <c r="B37" s="10"/>
      <c r="C37" s="29"/>
      <c r="D37" s="121"/>
      <c r="E37" s="121"/>
      <c r="F37" s="121"/>
      <c r="G37" s="121"/>
      <c r="H37" s="121"/>
      <c r="I37" s="27"/>
      <c r="J37" s="123" t="s">
        <v>70</v>
      </c>
      <c r="K37" s="122"/>
      <c r="L37" s="122"/>
      <c r="M37" s="122"/>
      <c r="N37" s="122"/>
      <c r="O37" s="122"/>
      <c r="P37" s="122"/>
      <c r="Q37" s="122"/>
      <c r="R37" s="122"/>
      <c r="S37" s="122"/>
      <c r="T37" s="122"/>
      <c r="U37" s="122"/>
      <c r="V37" s="122"/>
      <c r="W37" s="122"/>
      <c r="X37" s="122"/>
      <c r="Y37" s="122"/>
      <c r="Z37" s="28"/>
    </row>
    <row r="38" spans="1:27" ht="20.100000000000001" customHeight="1">
      <c r="A38" s="10">
        <f>IF(AND(TRIM($I38)&lt;&gt;"", NOT(IFERROR(SEARCH("@",$I38),0)&gt;0)), 1001, 0)</f>
        <v>0</v>
      </c>
      <c r="B38" s="10"/>
      <c r="C38" s="29"/>
      <c r="D38" s="26">
        <v>10</v>
      </c>
      <c r="E38" s="6" t="s">
        <v>72</v>
      </c>
      <c r="I38" s="245"/>
      <c r="J38" s="245"/>
      <c r="K38" s="245"/>
      <c r="L38" s="245"/>
      <c r="M38" s="245"/>
      <c r="N38" s="245"/>
      <c r="O38" s="245"/>
      <c r="P38" s="245"/>
      <c r="Q38" s="195"/>
      <c r="R38" s="245"/>
      <c r="S38" s="245"/>
      <c r="T38" s="245"/>
      <c r="U38" s="245"/>
      <c r="V38" s="245"/>
      <c r="W38" s="245"/>
      <c r="X38" s="245"/>
      <c r="Y38" s="245"/>
      <c r="Z38" s="28"/>
    </row>
    <row r="39" spans="1:27" ht="20.100000000000001" customHeight="1">
      <c r="A39" s="10"/>
      <c r="B39" s="10"/>
      <c r="C39" s="29"/>
      <c r="D39" s="26"/>
      <c r="I39" s="27"/>
      <c r="J39" s="115" t="s">
        <v>339</v>
      </c>
      <c r="K39" s="34"/>
      <c r="L39" s="123"/>
      <c r="M39" s="123"/>
      <c r="N39" s="123"/>
      <c r="O39" s="123"/>
      <c r="P39" s="123"/>
      <c r="Q39" s="35"/>
      <c r="R39" s="123"/>
      <c r="S39" s="123"/>
      <c r="T39" s="123"/>
      <c r="U39" s="123"/>
      <c r="V39" s="123"/>
      <c r="W39" s="123"/>
      <c r="X39" s="123"/>
      <c r="Y39" s="123"/>
      <c r="Z39" s="121"/>
      <c r="AA39" s="36"/>
    </row>
    <row r="40" spans="1:27" ht="20.100000000000001" customHeight="1">
      <c r="A40" s="10">
        <f>IF(AND($I40&lt;&gt;"一致する", $I40&lt;&gt;"一致しない"), 1001, 0)</f>
        <v>0</v>
      </c>
      <c r="B40" s="10"/>
      <c r="C40" s="25"/>
      <c r="D40" s="26">
        <v>11</v>
      </c>
      <c r="E40" s="6" t="s">
        <v>73</v>
      </c>
      <c r="I40" s="245" t="s">
        <v>74</v>
      </c>
      <c r="J40" s="245"/>
      <c r="K40" s="245"/>
      <c r="L40" s="245"/>
      <c r="M40" s="245"/>
      <c r="N40" s="121"/>
      <c r="O40" s="121"/>
      <c r="P40" s="121"/>
      <c r="Q40" s="121"/>
      <c r="R40" s="121"/>
      <c r="S40" s="121"/>
      <c r="T40" s="121"/>
      <c r="U40" s="121"/>
      <c r="V40" s="121"/>
      <c r="W40" s="121"/>
      <c r="X40" s="121"/>
      <c r="Y40" s="121"/>
      <c r="Z40" s="28"/>
      <c r="AA40" s="121"/>
    </row>
    <row r="41" spans="1:27" ht="20.100000000000001" customHeight="1">
      <c r="A41" s="10"/>
      <c r="B41" s="10"/>
      <c r="C41" s="29"/>
      <c r="D41" s="121"/>
      <c r="E41" s="121"/>
      <c r="F41" s="121"/>
      <c r="G41" s="121"/>
      <c r="H41" s="121"/>
      <c r="I41" s="32"/>
      <c r="J41" s="37" t="s">
        <v>106</v>
      </c>
      <c r="K41" s="123"/>
      <c r="L41" s="123"/>
      <c r="M41" s="123"/>
      <c r="N41" s="123"/>
      <c r="O41" s="123"/>
      <c r="P41" s="123"/>
      <c r="Q41" s="123"/>
      <c r="R41" s="123"/>
      <c r="S41" s="123"/>
      <c r="T41" s="123"/>
      <c r="U41" s="123"/>
      <c r="V41" s="123"/>
      <c r="W41" s="123"/>
      <c r="X41" s="123"/>
      <c r="Y41" s="123"/>
      <c r="Z41" s="38"/>
      <c r="AA41" s="121"/>
    </row>
    <row r="42" spans="1:27" ht="20.100000000000001" customHeight="1">
      <c r="A42" s="10"/>
      <c r="B42" s="10"/>
      <c r="C42" s="39"/>
      <c r="D42" s="40"/>
      <c r="E42" s="40"/>
      <c r="F42" s="40"/>
      <c r="G42" s="40"/>
      <c r="H42" s="40"/>
      <c r="I42" s="41"/>
      <c r="J42" s="41"/>
      <c r="K42" s="42"/>
      <c r="L42" s="41"/>
      <c r="M42" s="41"/>
      <c r="N42" s="41"/>
      <c r="O42" s="41"/>
      <c r="P42" s="41"/>
      <c r="Q42" s="41"/>
      <c r="R42" s="41"/>
      <c r="S42" s="41"/>
      <c r="T42" s="41"/>
      <c r="U42" s="41"/>
      <c r="V42" s="41"/>
      <c r="W42" s="41"/>
      <c r="X42" s="41"/>
      <c r="Y42" s="41"/>
      <c r="Z42" s="43"/>
    </row>
    <row r="43" spans="1:27" ht="15" customHeight="1">
      <c r="A43" s="10"/>
      <c r="B43" s="10"/>
      <c r="C43" s="121"/>
      <c r="D43" s="121"/>
      <c r="E43" s="121"/>
      <c r="F43" s="121"/>
      <c r="G43" s="121"/>
      <c r="H43" s="121"/>
      <c r="I43" s="44"/>
      <c r="J43" s="45"/>
      <c r="K43" s="45"/>
      <c r="L43" s="45"/>
      <c r="M43" s="45"/>
      <c r="N43" s="45"/>
      <c r="O43" s="45"/>
      <c r="P43" s="45"/>
      <c r="Q43" s="45"/>
      <c r="R43" s="45"/>
      <c r="S43" s="45"/>
      <c r="T43" s="45"/>
      <c r="U43" s="45"/>
      <c r="V43" s="45"/>
      <c r="W43" s="45"/>
      <c r="X43" s="45"/>
      <c r="Y43" s="45"/>
      <c r="Z43" s="121"/>
    </row>
    <row r="44" spans="1:27" ht="15.75" hidden="1" customHeight="1">
      <c r="A44" s="10"/>
      <c r="B44" s="10"/>
      <c r="C44" s="121"/>
      <c r="D44" s="121"/>
      <c r="E44" s="121"/>
      <c r="F44" s="121"/>
      <c r="G44" s="121"/>
      <c r="H44" s="121"/>
      <c r="I44" s="45"/>
      <c r="J44" s="121"/>
      <c r="K44" s="121"/>
      <c r="L44" s="121"/>
      <c r="M44" s="121"/>
      <c r="N44" s="121"/>
      <c r="O44" s="121"/>
      <c r="P44" s="121"/>
      <c r="Q44" s="121"/>
      <c r="R44" s="121"/>
      <c r="S44" s="121"/>
      <c r="T44" s="121"/>
      <c r="U44" s="121"/>
      <c r="V44" s="121"/>
      <c r="W44" s="121"/>
      <c r="X44" s="121"/>
      <c r="Y44" s="121"/>
      <c r="Z44" s="121"/>
    </row>
    <row r="45" spans="1:27" ht="15.75" hidden="1" customHeight="1">
      <c r="A45" s="10"/>
      <c r="B45" s="10"/>
      <c r="C45" s="121"/>
      <c r="D45" s="121"/>
      <c r="E45" s="121"/>
      <c r="F45" s="121"/>
      <c r="G45" s="121"/>
      <c r="H45" s="121"/>
      <c r="I45" s="45"/>
      <c r="J45" s="121"/>
      <c r="K45" s="121"/>
      <c r="L45" s="121"/>
      <c r="M45" s="121"/>
      <c r="N45" s="121"/>
      <c r="O45" s="121"/>
      <c r="P45" s="121"/>
      <c r="Q45" s="121"/>
      <c r="R45" s="121"/>
      <c r="S45" s="121"/>
      <c r="T45" s="121"/>
      <c r="U45" s="121"/>
      <c r="V45" s="121"/>
      <c r="W45" s="121"/>
      <c r="X45" s="121"/>
      <c r="Y45" s="121"/>
      <c r="Z45" s="121"/>
    </row>
    <row r="46" spans="1:27" ht="15.75" hidden="1" customHeight="1">
      <c r="A46" s="10"/>
      <c r="B46" s="10"/>
      <c r="C46" s="121"/>
      <c r="D46" s="121"/>
      <c r="E46" s="121"/>
      <c r="F46" s="121"/>
      <c r="G46" s="121"/>
      <c r="H46" s="121"/>
      <c r="I46" s="45"/>
      <c r="J46" s="121"/>
      <c r="K46" s="121"/>
      <c r="L46" s="121"/>
      <c r="M46" s="121"/>
      <c r="N46" s="121"/>
      <c r="O46" s="121"/>
      <c r="P46" s="121"/>
      <c r="Q46" s="121"/>
      <c r="R46" s="121"/>
      <c r="S46" s="121"/>
      <c r="T46" s="121"/>
      <c r="U46" s="121"/>
      <c r="V46" s="121"/>
      <c r="W46" s="121"/>
      <c r="X46" s="121"/>
      <c r="Y46" s="121"/>
      <c r="Z46" s="121"/>
    </row>
    <row r="47" spans="1:27" ht="15.75" hidden="1" customHeight="1">
      <c r="A47" s="10"/>
      <c r="B47" s="10"/>
      <c r="C47" s="121"/>
      <c r="D47" s="121"/>
      <c r="E47" s="121"/>
      <c r="F47" s="121"/>
      <c r="G47" s="121"/>
      <c r="H47" s="121"/>
      <c r="I47" s="45"/>
      <c r="J47" s="121"/>
      <c r="K47" s="121"/>
      <c r="L47" s="121"/>
      <c r="M47" s="121"/>
      <c r="N47" s="121"/>
      <c r="O47" s="121"/>
      <c r="P47" s="121"/>
      <c r="Q47" s="121"/>
      <c r="R47" s="121"/>
      <c r="S47" s="121"/>
      <c r="T47" s="121"/>
      <c r="U47" s="121"/>
      <c r="V47" s="121"/>
      <c r="W47" s="121"/>
      <c r="X47" s="121"/>
      <c r="Y47" s="121"/>
      <c r="Z47" s="121"/>
    </row>
    <row r="48" spans="1:27" ht="15.75" hidden="1" customHeight="1">
      <c r="A48" s="10"/>
      <c r="B48" s="10"/>
      <c r="C48" s="121"/>
      <c r="D48" s="121"/>
      <c r="E48" s="121"/>
      <c r="F48" s="121"/>
      <c r="G48" s="121"/>
      <c r="H48" s="121"/>
      <c r="I48" s="45"/>
      <c r="J48" s="121"/>
      <c r="K48" s="121"/>
      <c r="L48" s="121"/>
      <c r="M48" s="121"/>
      <c r="N48" s="121"/>
      <c r="O48" s="121"/>
      <c r="P48" s="121"/>
      <c r="Q48" s="121"/>
      <c r="R48" s="121"/>
      <c r="S48" s="121"/>
      <c r="T48" s="121"/>
      <c r="U48" s="121"/>
      <c r="V48" s="121"/>
      <c r="W48" s="121"/>
      <c r="X48" s="121"/>
      <c r="Y48" s="121"/>
      <c r="Z48" s="121"/>
    </row>
    <row r="49" spans="1:26" ht="15.75" hidden="1" customHeight="1">
      <c r="A49" s="10"/>
      <c r="B49" s="10"/>
      <c r="C49" s="121"/>
      <c r="D49" s="121"/>
      <c r="E49" s="121"/>
      <c r="F49" s="121"/>
      <c r="G49" s="121"/>
      <c r="H49" s="121"/>
      <c r="I49" s="45"/>
      <c r="J49" s="121"/>
      <c r="K49" s="121"/>
      <c r="L49" s="121"/>
      <c r="M49" s="121"/>
      <c r="N49" s="121"/>
      <c r="O49" s="121"/>
      <c r="P49" s="121"/>
      <c r="Q49" s="121"/>
      <c r="R49" s="121"/>
      <c r="S49" s="121"/>
      <c r="T49" s="121"/>
      <c r="U49" s="121"/>
      <c r="V49" s="121"/>
      <c r="W49" s="121"/>
      <c r="X49" s="121"/>
      <c r="Y49" s="121"/>
      <c r="Z49" s="121"/>
    </row>
    <row r="50" spans="1:26" ht="15.75" hidden="1" customHeight="1">
      <c r="A50" s="10"/>
      <c r="B50" s="10"/>
      <c r="C50" s="121"/>
      <c r="D50" s="121"/>
      <c r="E50" s="121"/>
      <c r="F50" s="121"/>
      <c r="G50" s="121"/>
      <c r="H50" s="121"/>
      <c r="I50" s="45"/>
      <c r="J50" s="121"/>
      <c r="K50" s="121"/>
      <c r="L50" s="121"/>
      <c r="M50" s="121"/>
      <c r="N50" s="121"/>
      <c r="O50" s="121"/>
      <c r="P50" s="121"/>
      <c r="Q50" s="121"/>
      <c r="R50" s="121"/>
      <c r="S50" s="121"/>
      <c r="T50" s="121"/>
      <c r="U50" s="121"/>
      <c r="V50" s="121"/>
      <c r="W50" s="121"/>
      <c r="X50" s="121"/>
      <c r="Y50" s="121"/>
      <c r="Z50" s="121"/>
    </row>
    <row r="51" spans="1:26" ht="15.75" hidden="1" customHeight="1">
      <c r="A51" s="10"/>
      <c r="B51" s="10"/>
      <c r="C51" s="121"/>
      <c r="D51" s="121"/>
      <c r="E51" s="121"/>
      <c r="F51" s="121"/>
      <c r="G51" s="121"/>
      <c r="H51" s="121"/>
      <c r="I51" s="45"/>
      <c r="J51" s="121"/>
      <c r="K51" s="121"/>
      <c r="L51" s="121"/>
      <c r="M51" s="121"/>
      <c r="N51" s="121"/>
      <c r="O51" s="121"/>
      <c r="P51" s="121"/>
      <c r="Q51" s="121"/>
      <c r="R51" s="121"/>
      <c r="S51" s="121"/>
      <c r="T51" s="121"/>
      <c r="U51" s="121"/>
      <c r="V51" s="121"/>
      <c r="W51" s="121"/>
      <c r="X51" s="121"/>
      <c r="Y51" s="121"/>
      <c r="Z51" s="121"/>
    </row>
    <row r="52" spans="1:26" ht="15.75" hidden="1" customHeight="1">
      <c r="A52" s="10"/>
      <c r="B52" s="10"/>
      <c r="C52" s="121"/>
      <c r="D52" s="121"/>
      <c r="E52" s="121"/>
      <c r="F52" s="121"/>
      <c r="G52" s="121"/>
      <c r="H52" s="121"/>
      <c r="I52" s="45"/>
      <c r="J52" s="121"/>
      <c r="K52" s="121"/>
      <c r="L52" s="121"/>
      <c r="M52" s="121"/>
      <c r="N52" s="121"/>
      <c r="O52" s="121"/>
      <c r="P52" s="121"/>
      <c r="Q52" s="121"/>
      <c r="R52" s="121"/>
      <c r="S52" s="121"/>
      <c r="T52" s="121"/>
      <c r="U52" s="121"/>
      <c r="V52" s="121"/>
      <c r="W52" s="121"/>
      <c r="X52" s="121"/>
      <c r="Y52" s="121"/>
      <c r="Z52" s="121"/>
    </row>
    <row r="53" spans="1:26" ht="15.75" hidden="1" customHeight="1">
      <c r="A53" s="10"/>
      <c r="B53" s="10"/>
      <c r="C53" s="121"/>
      <c r="D53" s="121"/>
      <c r="E53" s="121"/>
      <c r="F53" s="121"/>
      <c r="G53" s="121"/>
      <c r="H53" s="121"/>
      <c r="I53" s="45"/>
      <c r="J53" s="121"/>
      <c r="K53" s="121"/>
      <c r="L53" s="121"/>
      <c r="M53" s="121"/>
      <c r="N53" s="121"/>
      <c r="O53" s="121"/>
      <c r="P53" s="121"/>
      <c r="Q53" s="121"/>
      <c r="R53" s="121"/>
      <c r="S53" s="121"/>
      <c r="T53" s="121"/>
      <c r="U53" s="121"/>
      <c r="V53" s="121"/>
      <c r="W53" s="121"/>
      <c r="X53" s="121"/>
      <c r="Y53" s="121"/>
      <c r="Z53" s="121"/>
    </row>
    <row r="54" spans="1:26" ht="15.75" hidden="1" customHeight="1">
      <c r="A54" s="10"/>
      <c r="B54" s="10"/>
      <c r="C54" s="121"/>
      <c r="D54" s="121"/>
      <c r="E54" s="121"/>
      <c r="F54" s="121"/>
      <c r="G54" s="121"/>
      <c r="H54" s="121"/>
      <c r="I54" s="45"/>
      <c r="J54" s="121"/>
      <c r="K54" s="121"/>
      <c r="L54" s="121"/>
      <c r="M54" s="121"/>
      <c r="N54" s="121"/>
      <c r="O54" s="121"/>
      <c r="P54" s="121"/>
      <c r="Q54" s="121"/>
      <c r="R54" s="121"/>
      <c r="S54" s="121"/>
      <c r="T54" s="121"/>
      <c r="U54" s="121"/>
      <c r="V54" s="121"/>
      <c r="W54" s="121"/>
      <c r="X54" s="121"/>
      <c r="Y54" s="121"/>
      <c r="Z54" s="121"/>
    </row>
    <row r="55" spans="1:26" ht="15.75" hidden="1" customHeight="1">
      <c r="A55" s="10"/>
      <c r="B55" s="10"/>
      <c r="C55" s="121"/>
      <c r="D55" s="121"/>
      <c r="E55" s="121"/>
      <c r="F55" s="121"/>
      <c r="G55" s="121"/>
      <c r="H55" s="121"/>
      <c r="I55" s="45"/>
      <c r="J55" s="121"/>
      <c r="K55" s="121"/>
      <c r="L55" s="121"/>
      <c r="M55" s="121"/>
      <c r="N55" s="121"/>
      <c r="O55" s="121"/>
      <c r="P55" s="121"/>
      <c r="Q55" s="121"/>
      <c r="R55" s="121"/>
      <c r="S55" s="121"/>
      <c r="T55" s="121"/>
      <c r="U55" s="121"/>
      <c r="V55" s="121"/>
      <c r="W55" s="121"/>
      <c r="X55" s="121"/>
      <c r="Y55" s="121"/>
      <c r="Z55" s="121"/>
    </row>
    <row r="56" spans="1:26" ht="15.75" hidden="1" customHeight="1">
      <c r="A56" s="10"/>
      <c r="B56" s="10"/>
      <c r="C56" s="121"/>
      <c r="D56" s="121"/>
      <c r="E56" s="121"/>
      <c r="F56" s="121"/>
      <c r="G56" s="121"/>
      <c r="H56" s="121"/>
      <c r="I56" s="45"/>
      <c r="J56" s="121"/>
      <c r="K56" s="121"/>
      <c r="L56" s="121"/>
      <c r="M56" s="121"/>
      <c r="N56" s="121"/>
      <c r="O56" s="121"/>
      <c r="P56" s="121"/>
      <c r="Q56" s="121"/>
      <c r="R56" s="121"/>
      <c r="S56" s="121"/>
      <c r="T56" s="121"/>
      <c r="U56" s="121"/>
      <c r="V56" s="121"/>
      <c r="W56" s="121"/>
      <c r="X56" s="121"/>
      <c r="Y56" s="121"/>
      <c r="Z56" s="121"/>
    </row>
    <row r="57" spans="1:26" ht="15.75" hidden="1" customHeight="1">
      <c r="A57" s="10"/>
      <c r="B57" s="10"/>
      <c r="C57" s="121"/>
      <c r="D57" s="121"/>
      <c r="E57" s="121"/>
      <c r="F57" s="121"/>
      <c r="G57" s="121"/>
      <c r="H57" s="121"/>
      <c r="I57" s="45"/>
      <c r="J57" s="121"/>
      <c r="K57" s="121"/>
      <c r="L57" s="121"/>
      <c r="M57" s="121"/>
      <c r="N57" s="121"/>
      <c r="O57" s="121"/>
      <c r="P57" s="121"/>
      <c r="Q57" s="121"/>
      <c r="R57" s="121"/>
      <c r="S57" s="121"/>
      <c r="T57" s="121"/>
      <c r="U57" s="121"/>
      <c r="V57" s="121"/>
      <c r="W57" s="121"/>
      <c r="X57" s="121"/>
      <c r="Y57" s="121"/>
      <c r="Z57" s="121"/>
    </row>
    <row r="58" spans="1:26" ht="15.75" hidden="1" customHeight="1">
      <c r="A58" s="10"/>
      <c r="B58" s="10"/>
      <c r="C58" s="121"/>
      <c r="D58" s="121"/>
      <c r="E58" s="121"/>
      <c r="F58" s="121"/>
      <c r="G58" s="121"/>
      <c r="H58" s="121"/>
      <c r="I58" s="45"/>
      <c r="J58" s="121"/>
      <c r="K58" s="121"/>
      <c r="L58" s="121"/>
      <c r="M58" s="121"/>
      <c r="N58" s="121"/>
      <c r="O58" s="121"/>
      <c r="P58" s="121"/>
      <c r="Q58" s="121"/>
      <c r="R58" s="121"/>
      <c r="S58" s="121"/>
      <c r="T58" s="121"/>
      <c r="U58" s="121"/>
      <c r="V58" s="121"/>
      <c r="W58" s="121"/>
      <c r="X58" s="121"/>
      <c r="Y58" s="121"/>
      <c r="Z58" s="121"/>
    </row>
    <row r="59" spans="1:26" ht="15" customHeight="1">
      <c r="A59" s="10"/>
      <c r="B59" s="10"/>
      <c r="C59" s="121"/>
      <c r="D59" s="121"/>
      <c r="E59" s="121"/>
      <c r="F59" s="121"/>
      <c r="G59" s="121"/>
      <c r="H59" s="121"/>
      <c r="I59" s="45"/>
      <c r="J59" s="121"/>
      <c r="K59" s="121"/>
      <c r="L59" s="121"/>
      <c r="M59" s="121"/>
      <c r="N59" s="121"/>
      <c r="O59" s="121"/>
      <c r="P59" s="121"/>
      <c r="Q59" s="121"/>
      <c r="R59" s="121"/>
      <c r="S59" s="121"/>
      <c r="T59" s="121"/>
      <c r="U59" s="121"/>
      <c r="V59" s="121"/>
      <c r="W59" s="121"/>
      <c r="X59" s="121"/>
      <c r="Y59" s="121"/>
      <c r="Z59" s="121"/>
    </row>
    <row r="60" spans="1:26" ht="20.100000000000001" customHeight="1">
      <c r="A60" s="10"/>
      <c r="B60" s="10"/>
      <c r="C60" s="242" t="s">
        <v>75</v>
      </c>
      <c r="D60" s="243"/>
      <c r="E60" s="243"/>
      <c r="F60" s="243"/>
      <c r="G60" s="243"/>
      <c r="H60" s="244"/>
      <c r="I60" s="46"/>
    </row>
    <row r="61" spans="1:26" ht="15" customHeight="1">
      <c r="A61" s="10"/>
      <c r="B61" s="10"/>
      <c r="C61" s="21"/>
      <c r="D61" s="22"/>
      <c r="E61" s="22"/>
      <c r="F61" s="22"/>
      <c r="G61" s="22"/>
      <c r="H61" s="22"/>
      <c r="I61" s="23"/>
      <c r="J61" s="23"/>
      <c r="K61" s="23"/>
      <c r="L61" s="23"/>
      <c r="M61" s="23"/>
      <c r="N61" s="23"/>
      <c r="O61" s="23"/>
      <c r="P61" s="23"/>
      <c r="Q61" s="23"/>
      <c r="R61" s="23"/>
      <c r="S61" s="23"/>
      <c r="T61" s="23"/>
      <c r="U61" s="23"/>
      <c r="V61" s="23"/>
      <c r="W61" s="23"/>
      <c r="X61" s="23"/>
      <c r="Y61" s="23"/>
      <c r="Z61" s="24"/>
    </row>
    <row r="62" spans="1:26" ht="20.100000000000001" customHeight="1">
      <c r="A62" s="10"/>
      <c r="B62" s="10"/>
      <c r="C62" s="21"/>
      <c r="D62" s="47" t="s">
        <v>76</v>
      </c>
      <c r="E62" s="47"/>
      <c r="F62" s="47"/>
      <c r="G62" s="47"/>
      <c r="H62" s="47"/>
      <c r="I62" s="47"/>
      <c r="J62" s="47"/>
      <c r="K62" s="47"/>
      <c r="L62" s="47"/>
      <c r="M62" s="47"/>
      <c r="N62" s="47"/>
      <c r="O62" s="47"/>
      <c r="P62" s="47"/>
      <c r="Q62" s="47"/>
      <c r="R62" s="47"/>
      <c r="S62" s="47"/>
      <c r="T62" s="47"/>
      <c r="U62" s="47"/>
      <c r="V62" s="47"/>
      <c r="W62" s="47"/>
      <c r="X62" s="47"/>
      <c r="Y62" s="47"/>
      <c r="Z62" s="28"/>
    </row>
    <row r="63" spans="1:26" ht="20.100000000000001" customHeight="1">
      <c r="A63" s="10">
        <f>IF(AND($I63&lt;&gt;"しない", $I63&lt;&gt;"する"), 1001, 0)</f>
        <v>1001</v>
      </c>
      <c r="B63" s="10"/>
      <c r="C63" s="25"/>
      <c r="D63" s="26">
        <v>1</v>
      </c>
      <c r="E63" s="121" t="s">
        <v>77</v>
      </c>
      <c r="F63" s="121"/>
      <c r="G63" s="121"/>
      <c r="H63" s="121"/>
      <c r="I63" s="245"/>
      <c r="J63" s="245"/>
      <c r="K63" s="245"/>
      <c r="L63" s="245"/>
      <c r="M63" s="245"/>
      <c r="N63" s="121"/>
      <c r="O63" s="121"/>
      <c r="P63" s="121"/>
      <c r="Q63" s="121"/>
      <c r="R63" s="121"/>
      <c r="S63" s="121"/>
      <c r="T63" s="121"/>
      <c r="U63" s="121"/>
      <c r="V63" s="121"/>
      <c r="W63" s="121"/>
      <c r="X63" s="121"/>
      <c r="Y63" s="121"/>
      <c r="Z63" s="28"/>
    </row>
    <row r="64" spans="1:26" ht="20.100000000000001" customHeight="1">
      <c r="A64" s="10"/>
      <c r="B64" s="10"/>
      <c r="C64" s="25"/>
      <c r="D64" s="121"/>
      <c r="E64" s="121"/>
      <c r="F64" s="121"/>
      <c r="G64" s="121"/>
      <c r="H64" s="121"/>
      <c r="I64" s="32"/>
      <c r="J64" s="123" t="s">
        <v>17</v>
      </c>
      <c r="K64" s="122"/>
      <c r="L64" s="122"/>
      <c r="M64" s="122"/>
      <c r="N64" s="122"/>
      <c r="O64" s="122"/>
      <c r="P64" s="122"/>
      <c r="Q64" s="122"/>
      <c r="R64" s="122"/>
      <c r="S64" s="122"/>
      <c r="T64" s="122"/>
      <c r="U64" s="122"/>
      <c r="V64" s="122"/>
      <c r="W64" s="122"/>
      <c r="X64" s="122"/>
      <c r="Y64" s="122"/>
      <c r="Z64" s="28"/>
    </row>
    <row r="65" spans="1:26" ht="20.100000000000001" hidden="1" customHeight="1">
      <c r="A65" s="10"/>
      <c r="B65" s="10"/>
      <c r="C65" s="25"/>
      <c r="D65" s="121"/>
      <c r="E65" s="121"/>
      <c r="F65" s="121"/>
      <c r="G65" s="121"/>
      <c r="H65" s="121"/>
      <c r="I65" s="32"/>
      <c r="J65" s="122"/>
      <c r="K65" s="122"/>
      <c r="L65" s="122"/>
      <c r="M65" s="122"/>
      <c r="N65" s="122"/>
      <c r="O65" s="122"/>
      <c r="P65" s="122"/>
      <c r="Q65" s="122"/>
      <c r="R65" s="122"/>
      <c r="S65" s="122"/>
      <c r="T65" s="122"/>
      <c r="U65" s="122"/>
      <c r="V65" s="122"/>
      <c r="W65" s="122"/>
      <c r="X65" s="122"/>
      <c r="Y65" s="122"/>
      <c r="Z65" s="28"/>
    </row>
    <row r="66" spans="1:26" ht="20.100000000000001" hidden="1" customHeight="1">
      <c r="A66" s="10"/>
      <c r="B66" s="10"/>
      <c r="C66" s="25"/>
      <c r="D66" s="121"/>
      <c r="E66" s="121"/>
      <c r="F66" s="121"/>
      <c r="G66" s="121"/>
      <c r="H66" s="121"/>
      <c r="I66" s="32"/>
      <c r="J66" s="122"/>
      <c r="K66" s="122"/>
      <c r="L66" s="122"/>
      <c r="M66" s="122"/>
      <c r="N66" s="122"/>
      <c r="O66" s="122"/>
      <c r="P66" s="122"/>
      <c r="Q66" s="122"/>
      <c r="R66" s="122"/>
      <c r="S66" s="122"/>
      <c r="T66" s="122"/>
      <c r="U66" s="122"/>
      <c r="V66" s="122"/>
      <c r="W66" s="122"/>
      <c r="X66" s="122"/>
      <c r="Y66" s="122"/>
      <c r="Z66" s="28"/>
    </row>
    <row r="67" spans="1:26" ht="20.100000000000001" hidden="1" customHeight="1">
      <c r="A67" s="10"/>
      <c r="B67" s="10"/>
      <c r="C67" s="25"/>
      <c r="D67" s="121"/>
      <c r="E67" s="121"/>
      <c r="F67" s="121"/>
      <c r="G67" s="121"/>
      <c r="H67" s="121"/>
      <c r="I67" s="32"/>
      <c r="J67" s="122"/>
      <c r="K67" s="122"/>
      <c r="L67" s="122"/>
      <c r="M67" s="122"/>
      <c r="N67" s="122"/>
      <c r="O67" s="122"/>
      <c r="P67" s="122"/>
      <c r="Q67" s="122"/>
      <c r="R67" s="122"/>
      <c r="S67" s="122"/>
      <c r="T67" s="122"/>
      <c r="U67" s="122"/>
      <c r="V67" s="122"/>
      <c r="W67" s="122"/>
      <c r="X67" s="122"/>
      <c r="Y67" s="122"/>
      <c r="Z67" s="28"/>
    </row>
    <row r="68" spans="1:26" ht="20.100000000000001" hidden="1" customHeight="1">
      <c r="A68" s="10"/>
      <c r="B68" s="10"/>
      <c r="C68" s="25"/>
      <c r="D68" s="121"/>
      <c r="E68" s="121"/>
      <c r="F68" s="121"/>
      <c r="G68" s="121"/>
      <c r="H68" s="121"/>
      <c r="I68" s="32"/>
      <c r="J68" s="122"/>
      <c r="K68" s="122"/>
      <c r="L68" s="122"/>
      <c r="M68" s="122"/>
      <c r="N68" s="122"/>
      <c r="O68" s="122"/>
      <c r="P68" s="122"/>
      <c r="Q68" s="122"/>
      <c r="R68" s="122"/>
      <c r="S68" s="122"/>
      <c r="T68" s="122"/>
      <c r="U68" s="122"/>
      <c r="V68" s="122"/>
      <c r="W68" s="122"/>
      <c r="X68" s="122"/>
      <c r="Y68" s="122"/>
      <c r="Z68" s="28"/>
    </row>
    <row r="69" spans="1:26" ht="20.100000000000001" customHeight="1">
      <c r="A69" s="10">
        <f>IF(OR(AND($I63="する",TRIM($I69)=""),AND($I63="しない",NOT(ISBLANK($I69)))), 1001, 0)</f>
        <v>0</v>
      </c>
      <c r="B69" s="10"/>
      <c r="C69" s="25"/>
      <c r="D69" s="26">
        <v>2</v>
      </c>
      <c r="E69" s="6" t="s">
        <v>56</v>
      </c>
      <c r="I69" s="273"/>
      <c r="J69" s="274"/>
      <c r="K69" s="274"/>
      <c r="L69" s="274"/>
      <c r="M69" s="274"/>
      <c r="N69" s="121"/>
      <c r="O69" s="121"/>
      <c r="P69" s="121"/>
      <c r="Q69" s="121"/>
      <c r="R69" s="121"/>
      <c r="S69" s="121"/>
      <c r="T69" s="121"/>
      <c r="U69" s="121"/>
      <c r="V69" s="121"/>
      <c r="W69" s="121"/>
      <c r="X69" s="121"/>
      <c r="Y69" s="121"/>
      <c r="Z69" s="28"/>
    </row>
    <row r="70" spans="1:26" ht="20.100000000000001" customHeight="1">
      <c r="A70" s="10"/>
      <c r="B70" s="10"/>
      <c r="C70" s="25"/>
      <c r="D70" s="26"/>
      <c r="E70" s="121"/>
      <c r="F70" s="121"/>
      <c r="G70" s="121"/>
      <c r="H70" s="121"/>
      <c r="I70" s="27"/>
      <c r="J70" s="123" t="s">
        <v>340</v>
      </c>
      <c r="K70" s="122"/>
      <c r="L70" s="122"/>
      <c r="M70" s="122"/>
      <c r="N70" s="122"/>
      <c r="O70" s="122"/>
      <c r="P70" s="122"/>
      <c r="Q70" s="122"/>
      <c r="R70" s="122"/>
      <c r="S70" s="122"/>
      <c r="T70" s="122"/>
      <c r="U70" s="122"/>
      <c r="V70" s="122"/>
      <c r="W70" s="122"/>
      <c r="X70" s="122"/>
      <c r="Y70" s="122"/>
      <c r="Z70" s="28"/>
    </row>
    <row r="71" spans="1:26" ht="20.100000000000001" customHeight="1">
      <c r="A71" s="10">
        <f>IF(OR(AND($I63="する",AND($I71&lt;&gt;"", OR(ISERROR(FIND("@"&amp;LEFT($I71,3)&amp;"@", 都道府県3))=FALSE, ISERROR(FIND("@"&amp;LEFT($I71,4)&amp;"@",都道府県4))=FALSE))=FALSE),AND($I63="しない",NOT(ISBLANK($I71)))), 1001, 0)</f>
        <v>0</v>
      </c>
      <c r="B71" s="10"/>
      <c r="C71" s="25"/>
      <c r="D71" s="26">
        <v>3</v>
      </c>
      <c r="E71" s="6" t="s">
        <v>57</v>
      </c>
      <c r="I71" s="275"/>
      <c r="J71" s="275"/>
      <c r="K71" s="275"/>
      <c r="L71" s="275"/>
      <c r="M71" s="275"/>
      <c r="N71" s="275"/>
      <c r="O71" s="275"/>
      <c r="P71" s="275"/>
      <c r="Q71" s="276"/>
      <c r="R71" s="275"/>
      <c r="S71" s="275"/>
      <c r="T71" s="275"/>
      <c r="U71" s="275"/>
      <c r="V71" s="275"/>
      <c r="W71" s="275"/>
      <c r="X71" s="275"/>
      <c r="Y71" s="275"/>
      <c r="Z71" s="28"/>
    </row>
    <row r="72" spans="1:26" ht="20.100000000000001" customHeight="1">
      <c r="A72" s="10"/>
      <c r="B72" s="10"/>
      <c r="C72" s="25"/>
      <c r="D72" s="26"/>
      <c r="E72" s="121"/>
      <c r="F72" s="121"/>
      <c r="G72" s="121"/>
      <c r="H72" s="121"/>
      <c r="I72" s="27"/>
      <c r="J72" s="123" t="s">
        <v>58</v>
      </c>
      <c r="K72" s="122"/>
      <c r="L72" s="122"/>
      <c r="M72" s="122"/>
      <c r="N72" s="122"/>
      <c r="O72" s="122"/>
      <c r="P72" s="122"/>
      <c r="Q72" s="122"/>
      <c r="R72" s="122"/>
      <c r="S72" s="122"/>
      <c r="T72" s="122"/>
      <c r="U72" s="122"/>
      <c r="V72" s="122"/>
      <c r="W72" s="122"/>
      <c r="X72" s="122"/>
      <c r="Y72" s="122"/>
      <c r="Z72" s="28"/>
    </row>
    <row r="73" spans="1:26" ht="20.100000000000001" customHeight="1">
      <c r="A73" s="10">
        <f>IF(OR(AND($I63="する",TRIM($I73)=""),AND($I63="しない",NOT(ISBLANK($I73)))), 1001, 0)</f>
        <v>0</v>
      </c>
      <c r="B73" s="10"/>
      <c r="C73" s="25"/>
      <c r="D73" s="26">
        <v>4</v>
      </c>
      <c r="E73" s="6" t="s">
        <v>59</v>
      </c>
      <c r="I73" s="245"/>
      <c r="J73" s="245"/>
      <c r="K73" s="245"/>
      <c r="L73" s="245"/>
      <c r="M73" s="245"/>
      <c r="N73" s="245"/>
      <c r="O73" s="245"/>
      <c r="P73" s="245"/>
      <c r="Q73" s="247"/>
      <c r="R73" s="245"/>
      <c r="S73" s="245"/>
      <c r="T73" s="245"/>
      <c r="U73" s="245"/>
      <c r="V73" s="245"/>
      <c r="W73" s="245"/>
      <c r="X73" s="245"/>
      <c r="Y73" s="245"/>
      <c r="Z73" s="28"/>
    </row>
    <row r="74" spans="1:26" ht="30" customHeight="1">
      <c r="A74" s="10"/>
      <c r="B74" s="10"/>
      <c r="C74" s="29"/>
      <c r="D74" s="121"/>
      <c r="I74" s="27"/>
      <c r="J74" s="226" t="s">
        <v>327</v>
      </c>
      <c r="K74" s="226"/>
      <c r="L74" s="226"/>
      <c r="M74" s="226"/>
      <c r="N74" s="226"/>
      <c r="O74" s="226"/>
      <c r="P74" s="226"/>
      <c r="Q74" s="226"/>
      <c r="R74" s="226"/>
      <c r="S74" s="226"/>
      <c r="T74" s="226"/>
      <c r="U74" s="226"/>
      <c r="V74" s="226"/>
      <c r="W74" s="226"/>
      <c r="X74" s="226"/>
      <c r="Y74" s="226"/>
      <c r="Z74" s="28"/>
    </row>
    <row r="75" spans="1:26" ht="20.100000000000001" customHeight="1">
      <c r="A75" s="10">
        <f>IF(OR(AND($I63="する",TRIM($I75)=""),AND($I63="しない",NOT(ISBLANK($I75)))), 1001, 0)</f>
        <v>0</v>
      </c>
      <c r="B75" s="10"/>
      <c r="C75" s="25"/>
      <c r="D75" s="26">
        <v>5</v>
      </c>
      <c r="E75" s="6" t="s">
        <v>60</v>
      </c>
      <c r="I75" s="245"/>
      <c r="J75" s="245"/>
      <c r="K75" s="245"/>
      <c r="L75" s="245"/>
      <c r="M75" s="245"/>
      <c r="N75" s="245"/>
      <c r="O75" s="245"/>
      <c r="P75" s="245"/>
      <c r="Q75" s="245"/>
      <c r="R75" s="245"/>
      <c r="S75" s="245"/>
      <c r="T75" s="245"/>
      <c r="U75" s="245"/>
      <c r="V75" s="245"/>
      <c r="W75" s="245"/>
      <c r="X75" s="245"/>
      <c r="Y75" s="245"/>
      <c r="Z75" s="28"/>
    </row>
    <row r="76" spans="1:26" ht="30" customHeight="1">
      <c r="A76" s="10"/>
      <c r="B76" s="10"/>
      <c r="C76" s="29"/>
      <c r="D76" s="121"/>
      <c r="E76" s="121"/>
      <c r="F76" s="121"/>
      <c r="G76" s="121"/>
      <c r="H76" s="121"/>
      <c r="I76" s="27"/>
      <c r="J76" s="226" t="s">
        <v>328</v>
      </c>
      <c r="K76" s="226"/>
      <c r="L76" s="226"/>
      <c r="M76" s="226"/>
      <c r="N76" s="226"/>
      <c r="O76" s="226"/>
      <c r="P76" s="226"/>
      <c r="Q76" s="226"/>
      <c r="R76" s="226"/>
      <c r="S76" s="226"/>
      <c r="T76" s="226"/>
      <c r="U76" s="226"/>
      <c r="V76" s="226"/>
      <c r="W76" s="226"/>
      <c r="X76" s="226"/>
      <c r="Y76" s="226"/>
      <c r="Z76" s="28"/>
    </row>
    <row r="77" spans="1:26" ht="20.100000000000001" customHeight="1">
      <c r="A77" s="10">
        <f>IF(OR(AND($I63="する",TRIM($I77)=""),AND($I63="しない",NOT(ISBLANK($I77)))), 1001, 0)</f>
        <v>0</v>
      </c>
      <c r="B77" s="10"/>
      <c r="C77" s="25"/>
      <c r="D77" s="26">
        <v>6</v>
      </c>
      <c r="E77" s="6" t="s">
        <v>78</v>
      </c>
      <c r="I77" s="245"/>
      <c r="J77" s="245"/>
      <c r="K77" s="245"/>
      <c r="L77" s="245"/>
      <c r="M77" s="245"/>
      <c r="N77" s="245"/>
      <c r="O77" s="245"/>
      <c r="P77" s="245"/>
      <c r="Q77" s="245"/>
      <c r="R77" s="245"/>
      <c r="S77" s="245"/>
      <c r="T77" s="245"/>
      <c r="U77" s="245"/>
      <c r="V77" s="245"/>
      <c r="W77" s="245"/>
      <c r="X77" s="245"/>
      <c r="Y77" s="245"/>
      <c r="Z77" s="28"/>
    </row>
    <row r="78" spans="1:26" ht="20.100000000000001" customHeight="1">
      <c r="A78" s="10"/>
      <c r="B78" s="10"/>
      <c r="C78" s="29"/>
      <c r="D78" s="121"/>
      <c r="E78" s="121"/>
      <c r="F78" s="121"/>
      <c r="G78" s="121"/>
      <c r="H78" s="121"/>
      <c r="I78" s="27"/>
      <c r="J78" s="37" t="s">
        <v>79</v>
      </c>
      <c r="K78" s="122"/>
      <c r="L78" s="122"/>
      <c r="M78" s="122"/>
      <c r="N78" s="122"/>
      <c r="O78" s="122"/>
      <c r="P78" s="122"/>
      <c r="Q78" s="122"/>
      <c r="R78" s="122"/>
      <c r="S78" s="122"/>
      <c r="T78" s="122"/>
      <c r="U78" s="122"/>
      <c r="V78" s="122"/>
      <c r="W78" s="122"/>
      <c r="X78" s="122"/>
      <c r="Y78" s="122"/>
      <c r="Z78" s="28"/>
    </row>
    <row r="79" spans="1:26" ht="20.100000000000001" customHeight="1">
      <c r="A79" s="10">
        <f>IF(OR(AND($I63="する",OR(TRIM($I79)="", NOT(OR(IFERROR(SEARCH(" ",$I79),0)&gt;0, IFERROR(SEARCH("　",$I79),0)&gt;0)))),AND($I63="しない",NOT(ISBLANK($I79)))), 1001, 0)</f>
        <v>0</v>
      </c>
      <c r="B79" s="10"/>
      <c r="C79" s="25"/>
      <c r="D79" s="26">
        <v>7</v>
      </c>
      <c r="E79" s="6" t="s">
        <v>80</v>
      </c>
      <c r="I79" s="245"/>
      <c r="J79" s="245"/>
      <c r="K79" s="245"/>
      <c r="L79" s="245"/>
      <c r="M79" s="245"/>
      <c r="N79" s="245"/>
      <c r="O79" s="245"/>
      <c r="P79" s="245"/>
      <c r="Q79" s="245"/>
      <c r="R79" s="245"/>
      <c r="S79" s="245"/>
      <c r="T79" s="245"/>
      <c r="U79" s="245"/>
      <c r="V79" s="245"/>
      <c r="W79" s="245"/>
      <c r="X79" s="245"/>
      <c r="Y79" s="245"/>
      <c r="Z79" s="28"/>
    </row>
    <row r="80" spans="1:26" ht="20.100000000000001" customHeight="1">
      <c r="A80" s="10"/>
      <c r="B80" s="10"/>
      <c r="C80" s="29"/>
      <c r="D80" s="121"/>
      <c r="E80" s="48" t="s">
        <v>81</v>
      </c>
      <c r="F80" s="121"/>
      <c r="G80" s="121"/>
      <c r="H80" s="121"/>
      <c r="I80" s="32"/>
      <c r="J80" s="123" t="s">
        <v>64</v>
      </c>
      <c r="K80" s="123"/>
      <c r="L80" s="123"/>
      <c r="M80" s="123"/>
      <c r="N80" s="123"/>
      <c r="O80" s="123"/>
      <c r="P80" s="123"/>
      <c r="Q80" s="123"/>
      <c r="R80" s="123"/>
      <c r="S80" s="123"/>
      <c r="T80" s="123"/>
      <c r="U80" s="123"/>
      <c r="V80" s="123"/>
      <c r="W80" s="123"/>
      <c r="X80" s="123"/>
      <c r="Y80" s="123"/>
      <c r="Z80" s="28"/>
    </row>
    <row r="81" spans="1:27" ht="20.100000000000001" customHeight="1">
      <c r="A81" s="10">
        <f>IF(OR(AND($I63="する",OR(TRIM($I81)="", NOT(OR(IFERROR(SEARCH(" ",$I81),0)&gt;0, IFERROR(SEARCH("　",$I81),0)&gt;0)))),AND($I63="しない",NOT(ISBLANK($I81)))), 1001, 0)</f>
        <v>0</v>
      </c>
      <c r="B81" s="10"/>
      <c r="C81" s="25"/>
      <c r="D81" s="26">
        <v>8</v>
      </c>
      <c r="E81" s="6" t="s">
        <v>80</v>
      </c>
      <c r="I81" s="245"/>
      <c r="J81" s="245"/>
      <c r="K81" s="245"/>
      <c r="L81" s="245"/>
      <c r="M81" s="245"/>
      <c r="N81" s="245"/>
      <c r="O81" s="245"/>
      <c r="P81" s="245"/>
      <c r="Q81" s="245"/>
      <c r="R81" s="245"/>
      <c r="S81" s="245"/>
      <c r="T81" s="245"/>
      <c r="U81" s="245"/>
      <c r="V81" s="245"/>
      <c r="W81" s="245"/>
      <c r="X81" s="245"/>
      <c r="Y81" s="245"/>
      <c r="Z81" s="28"/>
    </row>
    <row r="82" spans="1:27" ht="20.100000000000001" customHeight="1">
      <c r="A82" s="10"/>
      <c r="B82" s="10"/>
      <c r="C82" s="29"/>
      <c r="D82" s="121"/>
      <c r="E82" s="121"/>
      <c r="F82" s="121"/>
      <c r="G82" s="121"/>
      <c r="H82" s="121"/>
      <c r="I82" s="32"/>
      <c r="J82" s="123" t="s">
        <v>66</v>
      </c>
      <c r="K82" s="123"/>
      <c r="L82" s="123"/>
      <c r="M82" s="123"/>
      <c r="N82" s="123"/>
      <c r="O82" s="123"/>
      <c r="P82" s="123"/>
      <c r="Q82" s="123"/>
      <c r="R82" s="123"/>
      <c r="S82" s="123"/>
      <c r="T82" s="123"/>
      <c r="U82" s="123"/>
      <c r="V82" s="123"/>
      <c r="W82" s="123"/>
      <c r="X82" s="123"/>
      <c r="Y82" s="123"/>
      <c r="Z82" s="28"/>
    </row>
    <row r="83" spans="1:27" ht="20.100000000000001" customHeight="1">
      <c r="A83" s="10">
        <f>IF(OR(AND($I63="する",NOT(AND(TRIM($I83)&lt;&gt;"",ISNUMBER(VALUE(SUBSTITUTE($I83,"-",""))),IFERROR(SEARCH("-",$I83),0)&gt;0))), AND($I63="しない",NOT(ISBLANK($I83)))), 1001, 0)</f>
        <v>0</v>
      </c>
      <c r="B83" s="10"/>
      <c r="C83" s="25"/>
      <c r="D83" s="26">
        <v>9</v>
      </c>
      <c r="E83" s="6" t="s">
        <v>67</v>
      </c>
      <c r="I83" s="245"/>
      <c r="J83" s="245"/>
      <c r="K83" s="245"/>
      <c r="L83" s="245"/>
      <c r="M83" s="245"/>
      <c r="O83" s="33" t="s">
        <v>68</v>
      </c>
      <c r="P83" s="120"/>
      <c r="Q83" s="6" t="s">
        <v>69</v>
      </c>
      <c r="Y83" s="122"/>
      <c r="Z83" s="28"/>
    </row>
    <row r="84" spans="1:27" ht="20.100000000000001" customHeight="1">
      <c r="A84" s="10">
        <f>IF(AND($I63="しない",NOT(ISBLANK($P83))), 1001, 0)</f>
        <v>0</v>
      </c>
      <c r="B84" s="10"/>
      <c r="C84" s="29"/>
      <c r="D84" s="121"/>
      <c r="E84" s="121"/>
      <c r="F84" s="121"/>
      <c r="G84" s="121"/>
      <c r="H84" s="121"/>
      <c r="I84" s="27"/>
      <c r="J84" s="123" t="s">
        <v>70</v>
      </c>
      <c r="K84" s="122"/>
      <c r="L84" s="122"/>
      <c r="M84" s="122"/>
      <c r="N84" s="122"/>
      <c r="O84" s="122"/>
      <c r="P84" s="122"/>
      <c r="Q84" s="122"/>
      <c r="R84" s="122"/>
      <c r="S84" s="122"/>
      <c r="T84" s="122"/>
      <c r="U84" s="122"/>
      <c r="V84" s="122"/>
      <c r="W84" s="122"/>
      <c r="X84" s="122"/>
      <c r="Y84" s="122"/>
      <c r="Z84" s="28"/>
    </row>
    <row r="85" spans="1:27" ht="20.100000000000001" customHeight="1">
      <c r="A85" s="10">
        <f>IF(OR(AND($I63="する",AND(TRIM($I85)&lt;&gt;"",NOT(AND(ISNUMBER(VALUE(SUBSTITUTE($I85,"-",""))),IFERROR(SEARCH("-",$I85),0)&gt;0)))), AND($I63="しない",NOT(ISBLANK($I85)))), 1001, 0)</f>
        <v>0</v>
      </c>
      <c r="B85" s="10"/>
      <c r="C85" s="25"/>
      <c r="D85" s="26">
        <v>10</v>
      </c>
      <c r="E85" s="6" t="s">
        <v>71</v>
      </c>
      <c r="I85" s="245"/>
      <c r="J85" s="245"/>
      <c r="K85" s="245"/>
      <c r="L85" s="245"/>
      <c r="M85" s="245"/>
      <c r="N85" s="122"/>
      <c r="O85" s="122"/>
      <c r="P85" s="122"/>
      <c r="Q85" s="122"/>
      <c r="R85" s="122"/>
      <c r="S85" s="122"/>
      <c r="T85" s="122"/>
      <c r="U85" s="122"/>
      <c r="V85" s="122"/>
      <c r="W85" s="122"/>
      <c r="X85" s="122"/>
      <c r="Y85" s="122"/>
      <c r="Z85" s="28"/>
    </row>
    <row r="86" spans="1:27" ht="20.100000000000001" customHeight="1">
      <c r="A86" s="10"/>
      <c r="B86" s="10"/>
      <c r="C86" s="29"/>
      <c r="D86" s="121"/>
      <c r="E86" s="121"/>
      <c r="F86" s="121"/>
      <c r="G86" s="121"/>
      <c r="H86" s="121"/>
      <c r="I86" s="27"/>
      <c r="J86" s="123" t="s">
        <v>70</v>
      </c>
      <c r="K86" s="122"/>
      <c r="L86" s="122"/>
      <c r="M86" s="122"/>
      <c r="N86" s="122"/>
      <c r="O86" s="122"/>
      <c r="P86" s="122"/>
      <c r="Q86" s="122"/>
      <c r="R86" s="122"/>
      <c r="S86" s="122"/>
      <c r="T86" s="122"/>
      <c r="U86" s="122"/>
      <c r="V86" s="122"/>
      <c r="W86" s="122"/>
      <c r="X86" s="122"/>
      <c r="Y86" s="122"/>
      <c r="Z86" s="28"/>
    </row>
    <row r="87" spans="1:27" ht="20.100000000000001" customHeight="1">
      <c r="A87" s="10">
        <f>IF(OR(AND($I63="する",AND(TRIM($I87)&lt;&gt;"",NOT(IFERROR(SEARCH("@",$I87),0)&gt;0))),AND($I63="しない",NOT(ISBLANK($I87)))), 1001, 0)</f>
        <v>0</v>
      </c>
      <c r="B87" s="10"/>
      <c r="C87" s="29"/>
      <c r="D87" s="26">
        <v>11</v>
      </c>
      <c r="E87" s="6" t="s">
        <v>72</v>
      </c>
      <c r="I87" s="245"/>
      <c r="J87" s="245"/>
      <c r="K87" s="245"/>
      <c r="L87" s="245"/>
      <c r="M87" s="245"/>
      <c r="N87" s="245"/>
      <c r="O87" s="245"/>
      <c r="P87" s="245"/>
      <c r="Q87" s="195"/>
      <c r="R87" s="245"/>
      <c r="S87" s="245"/>
      <c r="T87" s="245"/>
      <c r="U87" s="245"/>
      <c r="V87" s="245"/>
      <c r="W87" s="245"/>
      <c r="X87" s="245"/>
      <c r="Y87" s="245"/>
      <c r="Z87" s="28"/>
    </row>
    <row r="88" spans="1:27" ht="20.100000000000001" customHeight="1">
      <c r="A88" s="10"/>
      <c r="B88" s="10"/>
      <c r="C88" s="29"/>
      <c r="D88" s="26"/>
      <c r="I88" s="27"/>
      <c r="J88" s="115" t="s">
        <v>339</v>
      </c>
      <c r="K88" s="49"/>
      <c r="L88" s="122"/>
      <c r="M88" s="122"/>
      <c r="N88" s="122"/>
      <c r="O88" s="122"/>
      <c r="P88" s="122"/>
      <c r="Q88" s="50"/>
      <c r="R88" s="122"/>
      <c r="S88" s="122"/>
      <c r="T88" s="122"/>
      <c r="U88" s="122"/>
      <c r="V88" s="122"/>
      <c r="W88" s="122"/>
      <c r="X88" s="122"/>
      <c r="Y88" s="122"/>
      <c r="Z88" s="121"/>
      <c r="AA88" s="36"/>
    </row>
    <row r="89" spans="1:27" ht="20.100000000000001" customHeight="1">
      <c r="A89" s="10"/>
      <c r="B89" s="10"/>
      <c r="C89" s="39"/>
      <c r="D89" s="40"/>
      <c r="E89" s="40"/>
      <c r="F89" s="40"/>
      <c r="G89" s="40"/>
      <c r="H89" s="40"/>
      <c r="I89" s="51"/>
      <c r="J89" s="52"/>
      <c r="K89" s="53"/>
      <c r="L89" s="52"/>
      <c r="M89" s="52"/>
      <c r="N89" s="52"/>
      <c r="O89" s="52"/>
      <c r="P89" s="52"/>
      <c r="Q89" s="54"/>
      <c r="R89" s="52"/>
      <c r="S89" s="52"/>
      <c r="T89" s="52"/>
      <c r="U89" s="52"/>
      <c r="V89" s="52"/>
      <c r="W89" s="52"/>
      <c r="X89" s="52"/>
      <c r="Y89" s="52"/>
      <c r="Z89" s="40"/>
      <c r="AA89" s="36"/>
    </row>
    <row r="90" spans="1:27" ht="20.100000000000001" customHeight="1">
      <c r="A90" s="10"/>
      <c r="B90" s="10"/>
      <c r="C90" s="121"/>
      <c r="D90" s="121"/>
      <c r="E90" s="121"/>
      <c r="F90" s="121"/>
      <c r="G90" s="121"/>
      <c r="H90" s="121"/>
      <c r="I90" s="44"/>
      <c r="J90" s="121"/>
      <c r="K90" s="55"/>
      <c r="L90" s="121"/>
      <c r="M90" s="121"/>
      <c r="N90" s="121"/>
      <c r="O90" s="121"/>
      <c r="P90" s="121"/>
      <c r="Q90" s="121"/>
      <c r="R90" s="121"/>
      <c r="S90" s="121"/>
      <c r="T90" s="121"/>
      <c r="U90" s="121"/>
      <c r="V90" s="121"/>
      <c r="W90" s="121"/>
      <c r="X90" s="121"/>
      <c r="Y90" s="121"/>
      <c r="Z90" s="121"/>
    </row>
    <row r="91" spans="1:27" ht="15.75" hidden="1" customHeight="1">
      <c r="A91" s="10"/>
      <c r="B91" s="10"/>
      <c r="C91" s="121"/>
      <c r="D91" s="121"/>
      <c r="E91" s="121"/>
      <c r="F91" s="121"/>
      <c r="G91" s="121"/>
      <c r="H91" s="121"/>
      <c r="I91" s="44"/>
      <c r="J91" s="121"/>
      <c r="K91" s="55"/>
      <c r="L91" s="121"/>
      <c r="M91" s="121"/>
      <c r="N91" s="121"/>
      <c r="O91" s="121"/>
      <c r="P91" s="121"/>
      <c r="Q91" s="121"/>
      <c r="R91" s="121"/>
      <c r="S91" s="121"/>
      <c r="T91" s="121"/>
      <c r="U91" s="121"/>
      <c r="V91" s="121"/>
      <c r="W91" s="121"/>
      <c r="X91" s="121"/>
      <c r="Y91" s="121"/>
      <c r="Z91" s="121"/>
    </row>
    <row r="92" spans="1:27" ht="15.75" hidden="1" customHeight="1">
      <c r="A92" s="10"/>
      <c r="B92" s="10"/>
      <c r="C92" s="121"/>
      <c r="D92" s="121"/>
      <c r="E92" s="121"/>
      <c r="F92" s="121"/>
      <c r="G92" s="121"/>
      <c r="H92" s="121"/>
      <c r="I92" s="44"/>
      <c r="J92" s="121"/>
      <c r="K92" s="55"/>
      <c r="L92" s="121"/>
      <c r="M92" s="121"/>
      <c r="N92" s="121"/>
      <c r="O92" s="121"/>
      <c r="P92" s="121"/>
      <c r="Q92" s="121"/>
      <c r="R92" s="121"/>
      <c r="S92" s="121"/>
      <c r="T92" s="121"/>
      <c r="U92" s="121"/>
      <c r="V92" s="121"/>
      <c r="W92" s="121"/>
      <c r="X92" s="121"/>
      <c r="Y92" s="121"/>
      <c r="Z92" s="121"/>
    </row>
    <row r="93" spans="1:27" ht="15.75" hidden="1" customHeight="1">
      <c r="A93" s="10"/>
      <c r="B93" s="10"/>
      <c r="C93" s="121"/>
      <c r="D93" s="121"/>
      <c r="E93" s="121"/>
      <c r="F93" s="121"/>
      <c r="G93" s="121"/>
      <c r="H93" s="121"/>
      <c r="I93" s="44"/>
      <c r="J93" s="121"/>
      <c r="K93" s="55"/>
      <c r="L93" s="121"/>
      <c r="M93" s="121"/>
      <c r="N93" s="121"/>
      <c r="O93" s="121"/>
      <c r="P93" s="121"/>
      <c r="Q93" s="121"/>
      <c r="R93" s="121"/>
      <c r="S93" s="121"/>
      <c r="T93" s="121"/>
      <c r="U93" s="121"/>
      <c r="V93" s="121"/>
      <c r="W93" s="121"/>
      <c r="X93" s="121"/>
      <c r="Y93" s="121"/>
      <c r="Z93" s="121"/>
    </row>
    <row r="94" spans="1:27" ht="15.75" hidden="1" customHeight="1">
      <c r="A94" s="10"/>
      <c r="B94" s="10"/>
      <c r="C94" s="121"/>
      <c r="D94" s="121"/>
      <c r="E94" s="121"/>
      <c r="F94" s="121"/>
      <c r="G94" s="121"/>
      <c r="H94" s="121"/>
      <c r="I94" s="44"/>
      <c r="J94" s="121"/>
      <c r="K94" s="55"/>
      <c r="L94" s="121"/>
      <c r="M94" s="121"/>
      <c r="N94" s="121"/>
      <c r="O94" s="121"/>
      <c r="P94" s="121"/>
      <c r="Q94" s="121"/>
      <c r="R94" s="121"/>
      <c r="S94" s="121"/>
      <c r="T94" s="121"/>
      <c r="U94" s="121"/>
      <c r="V94" s="121"/>
      <c r="W94" s="121"/>
      <c r="X94" s="121"/>
      <c r="Y94" s="121"/>
      <c r="Z94" s="121"/>
    </row>
    <row r="95" spans="1:27" ht="15.75" hidden="1" customHeight="1">
      <c r="A95" s="10"/>
      <c r="B95" s="10"/>
      <c r="C95" s="121"/>
      <c r="D95" s="121"/>
      <c r="E95" s="121"/>
      <c r="F95" s="121"/>
      <c r="G95" s="121"/>
      <c r="H95" s="121"/>
      <c r="I95" s="44"/>
      <c r="J95" s="121"/>
      <c r="K95" s="55"/>
      <c r="L95" s="121"/>
      <c r="M95" s="121"/>
      <c r="N95" s="121"/>
      <c r="O95" s="121"/>
      <c r="P95" s="121"/>
      <c r="Q95" s="121"/>
      <c r="R95" s="121"/>
      <c r="S95" s="121"/>
      <c r="T95" s="121"/>
      <c r="U95" s="121"/>
      <c r="V95" s="121"/>
      <c r="W95" s="121"/>
      <c r="X95" s="121"/>
      <c r="Y95" s="121"/>
      <c r="Z95" s="121"/>
    </row>
    <row r="96" spans="1:27" ht="15.75" hidden="1" customHeight="1">
      <c r="A96" s="10"/>
      <c r="B96" s="10"/>
      <c r="C96" s="121"/>
      <c r="D96" s="121"/>
      <c r="E96" s="121"/>
      <c r="F96" s="121"/>
      <c r="G96" s="121"/>
      <c r="H96" s="121"/>
      <c r="I96" s="44"/>
      <c r="J96" s="121"/>
      <c r="K96" s="55"/>
      <c r="L96" s="121"/>
      <c r="M96" s="121"/>
      <c r="N96" s="121"/>
      <c r="O96" s="121"/>
      <c r="P96" s="121"/>
      <c r="Q96" s="121"/>
      <c r="R96" s="121"/>
      <c r="S96" s="121"/>
      <c r="T96" s="121"/>
      <c r="U96" s="121"/>
      <c r="V96" s="121"/>
      <c r="W96" s="121"/>
      <c r="X96" s="121"/>
      <c r="Y96" s="121"/>
      <c r="Z96" s="121"/>
    </row>
    <row r="97" spans="1:26" ht="15.75" hidden="1" customHeight="1">
      <c r="A97" s="10"/>
      <c r="B97" s="10"/>
      <c r="C97" s="121"/>
      <c r="D97" s="121"/>
      <c r="E97" s="121"/>
      <c r="F97" s="121"/>
      <c r="G97" s="121"/>
      <c r="H97" s="121"/>
      <c r="I97" s="44"/>
      <c r="J97" s="121"/>
      <c r="K97" s="55"/>
      <c r="L97" s="121"/>
      <c r="M97" s="121"/>
      <c r="N97" s="121"/>
      <c r="O97" s="121"/>
      <c r="P97" s="121"/>
      <c r="Q97" s="121"/>
      <c r="R97" s="121"/>
      <c r="S97" s="121"/>
      <c r="T97" s="121"/>
      <c r="U97" s="121"/>
      <c r="V97" s="121"/>
      <c r="W97" s="121"/>
      <c r="X97" s="121"/>
      <c r="Y97" s="121"/>
      <c r="Z97" s="121"/>
    </row>
    <row r="98" spans="1:26" ht="15.75" hidden="1" customHeight="1">
      <c r="A98" s="10"/>
      <c r="B98" s="10"/>
      <c r="C98" s="121"/>
      <c r="D98" s="121"/>
      <c r="E98" s="121"/>
      <c r="F98" s="121"/>
      <c r="G98" s="121"/>
      <c r="H98" s="121"/>
      <c r="I98" s="44"/>
      <c r="J98" s="121"/>
      <c r="K98" s="55"/>
      <c r="L98" s="121"/>
      <c r="M98" s="121"/>
      <c r="N98" s="121"/>
      <c r="O98" s="121"/>
      <c r="P98" s="121"/>
      <c r="Q98" s="121"/>
      <c r="R98" s="121"/>
      <c r="S98" s="121"/>
      <c r="T98" s="121"/>
      <c r="U98" s="121"/>
      <c r="V98" s="121"/>
      <c r="W98" s="121"/>
      <c r="X98" s="121"/>
      <c r="Y98" s="121"/>
      <c r="Z98" s="121"/>
    </row>
    <row r="99" spans="1:26" ht="15.75" hidden="1" customHeight="1">
      <c r="A99" s="10"/>
      <c r="B99" s="10"/>
      <c r="C99" s="121"/>
      <c r="D99" s="121"/>
      <c r="E99" s="121"/>
      <c r="F99" s="121"/>
      <c r="G99" s="121"/>
      <c r="H99" s="121"/>
      <c r="I99" s="44"/>
      <c r="J99" s="121"/>
      <c r="K99" s="55"/>
      <c r="L99" s="121"/>
      <c r="M99" s="121"/>
      <c r="N99" s="121"/>
      <c r="O99" s="121"/>
      <c r="P99" s="121"/>
      <c r="Q99" s="121"/>
      <c r="R99" s="121"/>
      <c r="S99" s="121"/>
      <c r="T99" s="121"/>
      <c r="U99" s="121"/>
      <c r="V99" s="121"/>
      <c r="W99" s="121"/>
      <c r="X99" s="121"/>
      <c r="Y99" s="121"/>
      <c r="Z99" s="121"/>
    </row>
    <row r="100" spans="1:26" ht="15.75" hidden="1" customHeight="1">
      <c r="A100" s="10"/>
      <c r="B100" s="10"/>
      <c r="C100" s="121"/>
      <c r="D100" s="121"/>
      <c r="E100" s="121"/>
      <c r="F100" s="121"/>
      <c r="G100" s="121"/>
      <c r="H100" s="121"/>
      <c r="I100" s="44"/>
      <c r="J100" s="121"/>
      <c r="K100" s="55"/>
      <c r="L100" s="121"/>
      <c r="M100" s="121"/>
      <c r="N100" s="121"/>
      <c r="O100" s="121"/>
      <c r="P100" s="121"/>
      <c r="Q100" s="121"/>
      <c r="R100" s="121"/>
      <c r="S100" s="121"/>
      <c r="T100" s="121"/>
      <c r="U100" s="121"/>
      <c r="V100" s="121"/>
      <c r="W100" s="121"/>
      <c r="X100" s="121"/>
      <c r="Y100" s="121"/>
      <c r="Z100" s="121"/>
    </row>
    <row r="101" spans="1:26" ht="15.75" hidden="1" customHeight="1">
      <c r="A101" s="10"/>
      <c r="B101" s="10"/>
      <c r="C101" s="121"/>
      <c r="D101" s="121"/>
      <c r="E101" s="121"/>
      <c r="F101" s="121"/>
      <c r="G101" s="121"/>
      <c r="H101" s="121"/>
      <c r="I101" s="44"/>
      <c r="J101" s="121"/>
      <c r="K101" s="55"/>
      <c r="L101" s="121"/>
      <c r="M101" s="121"/>
      <c r="N101" s="121"/>
      <c r="O101" s="121"/>
      <c r="P101" s="121"/>
      <c r="Q101" s="121"/>
      <c r="R101" s="121"/>
      <c r="S101" s="121"/>
      <c r="T101" s="121"/>
      <c r="U101" s="121"/>
      <c r="V101" s="121"/>
      <c r="W101" s="121"/>
      <c r="X101" s="121"/>
      <c r="Y101" s="121"/>
      <c r="Z101" s="121"/>
    </row>
    <row r="102" spans="1:26" ht="15.75" hidden="1" customHeight="1">
      <c r="A102" s="10"/>
      <c r="B102" s="10"/>
      <c r="C102" s="121"/>
      <c r="D102" s="121"/>
      <c r="E102" s="121"/>
      <c r="F102" s="121"/>
      <c r="G102" s="121"/>
      <c r="H102" s="121"/>
      <c r="I102" s="44"/>
      <c r="J102" s="121"/>
      <c r="K102" s="55"/>
      <c r="L102" s="121"/>
      <c r="M102" s="121"/>
      <c r="N102" s="121"/>
      <c r="O102" s="121"/>
      <c r="P102" s="121"/>
      <c r="Q102" s="121"/>
      <c r="R102" s="121"/>
      <c r="S102" s="121"/>
      <c r="T102" s="121"/>
      <c r="U102" s="121"/>
      <c r="V102" s="121"/>
      <c r="W102" s="121"/>
      <c r="X102" s="121"/>
      <c r="Y102" s="121"/>
      <c r="Z102" s="121"/>
    </row>
    <row r="103" spans="1:26" ht="15.75" hidden="1" customHeight="1">
      <c r="A103" s="10"/>
      <c r="B103" s="10"/>
      <c r="C103" s="121"/>
      <c r="D103" s="121"/>
      <c r="E103" s="121"/>
      <c r="F103" s="121"/>
      <c r="G103" s="121"/>
      <c r="H103" s="121"/>
      <c r="I103" s="44"/>
      <c r="J103" s="121"/>
      <c r="K103" s="55"/>
      <c r="L103" s="121"/>
      <c r="M103" s="121"/>
      <c r="N103" s="121"/>
      <c r="O103" s="121"/>
      <c r="P103" s="121"/>
      <c r="Q103" s="121"/>
      <c r="R103" s="121"/>
      <c r="S103" s="121"/>
      <c r="T103" s="121"/>
      <c r="U103" s="121"/>
      <c r="V103" s="121"/>
      <c r="W103" s="121"/>
      <c r="X103" s="121"/>
      <c r="Y103" s="121"/>
      <c r="Z103" s="121"/>
    </row>
    <row r="104" spans="1:26" ht="15.75" hidden="1" customHeight="1">
      <c r="A104" s="10"/>
      <c r="B104" s="10"/>
      <c r="C104" s="121"/>
      <c r="D104" s="121"/>
      <c r="E104" s="121"/>
      <c r="F104" s="121"/>
      <c r="G104" s="121"/>
      <c r="H104" s="121"/>
      <c r="I104" s="44"/>
      <c r="J104" s="121"/>
      <c r="K104" s="55"/>
      <c r="L104" s="121"/>
      <c r="M104" s="121"/>
      <c r="N104" s="121"/>
      <c r="O104" s="121"/>
      <c r="P104" s="121"/>
      <c r="Q104" s="121"/>
      <c r="R104" s="121"/>
      <c r="S104" s="121"/>
      <c r="T104" s="121"/>
      <c r="U104" s="121"/>
      <c r="V104" s="121"/>
      <c r="W104" s="121"/>
      <c r="X104" s="121"/>
      <c r="Y104" s="121"/>
      <c r="Z104" s="121"/>
    </row>
    <row r="105" spans="1:26" ht="15.75" hidden="1" customHeight="1">
      <c r="A105" s="10"/>
      <c r="B105" s="10"/>
      <c r="C105" s="121"/>
      <c r="D105" s="121"/>
      <c r="E105" s="121"/>
      <c r="F105" s="121"/>
      <c r="G105" s="121"/>
      <c r="H105" s="121"/>
      <c r="I105" s="44"/>
      <c r="J105" s="121"/>
      <c r="K105" s="55"/>
      <c r="L105" s="121"/>
      <c r="M105" s="121"/>
      <c r="N105" s="121"/>
      <c r="O105" s="121"/>
      <c r="P105" s="121"/>
      <c r="Q105" s="121"/>
      <c r="R105" s="121"/>
      <c r="S105" s="121"/>
      <c r="T105" s="121"/>
      <c r="U105" s="121"/>
      <c r="V105" s="121"/>
      <c r="W105" s="121"/>
      <c r="X105" s="121"/>
      <c r="Y105" s="121"/>
      <c r="Z105" s="121"/>
    </row>
    <row r="106" spans="1:26" ht="15.75" hidden="1" customHeight="1">
      <c r="A106" s="10"/>
      <c r="B106" s="10"/>
      <c r="C106" s="121"/>
      <c r="D106" s="121"/>
      <c r="E106" s="121"/>
      <c r="F106" s="121"/>
      <c r="G106" s="121"/>
      <c r="H106" s="121"/>
      <c r="I106" s="44"/>
      <c r="J106" s="121"/>
      <c r="K106" s="55"/>
      <c r="L106" s="121"/>
      <c r="M106" s="121"/>
      <c r="N106" s="121"/>
      <c r="O106" s="121"/>
      <c r="P106" s="121"/>
      <c r="Q106" s="121"/>
      <c r="R106" s="121"/>
      <c r="S106" s="121"/>
      <c r="T106" s="121"/>
      <c r="U106" s="121"/>
      <c r="V106" s="121"/>
      <c r="W106" s="121"/>
      <c r="X106" s="121"/>
      <c r="Y106" s="121"/>
      <c r="Z106" s="121"/>
    </row>
    <row r="107" spans="1:26" ht="15.75" hidden="1" customHeight="1">
      <c r="A107" s="10"/>
      <c r="B107" s="10"/>
      <c r="C107" s="121"/>
      <c r="D107" s="121"/>
      <c r="E107" s="121"/>
      <c r="F107" s="121"/>
      <c r="G107" s="121"/>
      <c r="H107" s="121"/>
      <c r="I107" s="44"/>
      <c r="J107" s="121"/>
      <c r="K107" s="55"/>
      <c r="L107" s="121"/>
      <c r="M107" s="121"/>
      <c r="N107" s="121"/>
      <c r="O107" s="121"/>
      <c r="P107" s="121"/>
      <c r="Q107" s="121"/>
      <c r="R107" s="121"/>
      <c r="S107" s="121"/>
      <c r="T107" s="121"/>
      <c r="U107" s="121"/>
      <c r="V107" s="121"/>
      <c r="W107" s="121"/>
      <c r="X107" s="121"/>
      <c r="Y107" s="121"/>
      <c r="Z107" s="121"/>
    </row>
    <row r="108" spans="1:26" ht="20.100000000000001" customHeight="1">
      <c r="A108" s="10"/>
      <c r="B108" s="10"/>
      <c r="C108" s="121"/>
      <c r="D108" s="121"/>
      <c r="E108" s="121"/>
      <c r="F108" s="121"/>
      <c r="G108" s="121"/>
      <c r="H108" s="121"/>
      <c r="I108" s="44"/>
      <c r="J108" s="121"/>
      <c r="K108" s="55"/>
      <c r="L108" s="121"/>
      <c r="M108" s="121"/>
      <c r="N108" s="121"/>
      <c r="O108" s="121"/>
      <c r="P108" s="121"/>
      <c r="Q108" s="121"/>
      <c r="R108" s="121"/>
      <c r="S108" s="121"/>
      <c r="T108" s="121"/>
      <c r="U108" s="121"/>
      <c r="V108" s="121"/>
      <c r="W108" s="121"/>
      <c r="X108" s="121"/>
      <c r="Y108" s="121"/>
      <c r="Z108" s="121"/>
    </row>
    <row r="109" spans="1:26" ht="20.100000000000001" customHeight="1">
      <c r="A109" s="10"/>
      <c r="B109" s="10"/>
      <c r="C109" s="242" t="s">
        <v>82</v>
      </c>
      <c r="D109" s="243"/>
      <c r="E109" s="243"/>
      <c r="F109" s="243"/>
      <c r="G109" s="243"/>
      <c r="H109" s="244"/>
      <c r="Q109" s="56"/>
    </row>
    <row r="110" spans="1:26" ht="15" customHeight="1">
      <c r="A110" s="10"/>
      <c r="B110" s="10"/>
      <c r="C110" s="57"/>
      <c r="D110" s="58"/>
      <c r="E110" s="58"/>
      <c r="F110" s="58"/>
      <c r="G110" s="58"/>
      <c r="H110" s="58"/>
      <c r="I110" s="59"/>
      <c r="J110" s="23"/>
      <c r="K110" s="59"/>
      <c r="L110" s="23"/>
      <c r="M110" s="23"/>
      <c r="N110" s="23"/>
      <c r="O110" s="23"/>
      <c r="P110" s="23"/>
      <c r="Q110" s="60"/>
      <c r="R110" s="23"/>
      <c r="S110" s="23"/>
      <c r="T110" s="23"/>
      <c r="U110" s="23"/>
      <c r="V110" s="23"/>
      <c r="W110" s="23"/>
      <c r="X110" s="23"/>
      <c r="Y110" s="23"/>
      <c r="Z110" s="24"/>
    </row>
    <row r="111" spans="1:26" ht="30" customHeight="1">
      <c r="A111" s="10"/>
      <c r="B111" s="10"/>
      <c r="C111" s="57"/>
      <c r="D111" s="279" t="s">
        <v>108</v>
      </c>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8"/>
    </row>
    <row r="112" spans="1:26" ht="20.100000000000001" customHeight="1">
      <c r="A112" s="10">
        <f>IF(TRIM($I112)="", 1001, 0)</f>
        <v>1001</v>
      </c>
      <c r="B112" s="10"/>
      <c r="C112" s="25"/>
      <c r="D112" s="26">
        <v>1</v>
      </c>
      <c r="E112" s="6" t="s">
        <v>83</v>
      </c>
      <c r="I112" s="245"/>
      <c r="J112" s="245"/>
      <c r="K112" s="245"/>
      <c r="L112" s="245"/>
      <c r="M112" s="245"/>
      <c r="N112" s="245"/>
      <c r="O112" s="245"/>
      <c r="P112" s="245"/>
      <c r="Q112" s="280"/>
      <c r="R112" s="245"/>
      <c r="S112" s="245"/>
      <c r="T112" s="245"/>
      <c r="U112" s="245"/>
      <c r="V112" s="245"/>
      <c r="W112" s="245"/>
      <c r="X112" s="245"/>
      <c r="Y112" s="245"/>
      <c r="Z112" s="28"/>
    </row>
    <row r="113" spans="1:26" ht="20.100000000000001" customHeight="1">
      <c r="A113" s="10"/>
      <c r="B113" s="10"/>
      <c r="C113" s="25"/>
      <c r="D113" s="26"/>
      <c r="E113" s="121"/>
      <c r="F113" s="121"/>
      <c r="G113" s="121"/>
      <c r="H113" s="121"/>
      <c r="I113" s="32"/>
      <c r="J113" s="123" t="s">
        <v>84</v>
      </c>
      <c r="K113" s="49"/>
      <c r="L113" s="122"/>
      <c r="M113" s="122"/>
      <c r="N113" s="122"/>
      <c r="O113" s="122"/>
      <c r="P113" s="122"/>
      <c r="Q113" s="61"/>
      <c r="R113" s="122"/>
      <c r="S113" s="122"/>
      <c r="T113" s="122"/>
      <c r="U113" s="122"/>
      <c r="V113" s="122"/>
      <c r="W113" s="122"/>
      <c r="X113" s="122"/>
      <c r="Y113" s="122"/>
      <c r="Z113" s="28"/>
    </row>
    <row r="114" spans="1:26" ht="20.100000000000001" customHeight="1">
      <c r="A114" s="10">
        <f>IF(OR(TRIM($I114)="", NOT(OR(IFERROR(SEARCH(" ",$I114),0)&gt;0, IFERROR(SEARCH("　",$I114),0)&gt;0))), 1001, 0)</f>
        <v>1001</v>
      </c>
      <c r="B114" s="10"/>
      <c r="C114" s="25"/>
      <c r="D114" s="26">
        <f>D112+1</f>
        <v>2</v>
      </c>
      <c r="E114" s="6" t="s">
        <v>85</v>
      </c>
      <c r="I114" s="245"/>
      <c r="J114" s="245"/>
      <c r="K114" s="245"/>
      <c r="L114" s="245"/>
      <c r="M114" s="245"/>
      <c r="N114" s="245"/>
      <c r="O114" s="245"/>
      <c r="P114" s="245"/>
      <c r="Q114" s="245"/>
      <c r="R114" s="245"/>
      <c r="S114" s="245"/>
      <c r="T114" s="245"/>
      <c r="U114" s="245"/>
      <c r="V114" s="245"/>
      <c r="W114" s="245"/>
      <c r="X114" s="245"/>
      <c r="Y114" s="245"/>
      <c r="Z114" s="28"/>
    </row>
    <row r="115" spans="1:26" ht="20.100000000000001" customHeight="1">
      <c r="A115" s="10"/>
      <c r="B115" s="10"/>
      <c r="C115" s="25"/>
      <c r="D115" s="26"/>
      <c r="E115" s="121"/>
      <c r="F115" s="121"/>
      <c r="G115" s="121"/>
      <c r="H115" s="121"/>
      <c r="I115" s="32"/>
      <c r="J115" s="123" t="s">
        <v>64</v>
      </c>
      <c r="K115" s="123"/>
      <c r="L115" s="123"/>
      <c r="M115" s="123"/>
      <c r="N115" s="123"/>
      <c r="O115" s="123"/>
      <c r="P115" s="123"/>
      <c r="Q115" s="123"/>
      <c r="R115" s="123"/>
      <c r="S115" s="123"/>
      <c r="T115" s="123"/>
      <c r="U115" s="123"/>
      <c r="V115" s="123"/>
      <c r="W115" s="123"/>
      <c r="X115" s="123"/>
      <c r="Y115" s="123"/>
      <c r="Z115" s="28"/>
    </row>
    <row r="116" spans="1:26" ht="20.100000000000001" customHeight="1">
      <c r="A116" s="10">
        <f>IF(OR(TRIM($I116)="", NOT(OR(IFERROR(SEARCH(" ",$I116),0)&gt;0, IFERROR(SEARCH("　",$I116),0)&gt;0))), 1001, 0)</f>
        <v>1001</v>
      </c>
      <c r="B116" s="10"/>
      <c r="C116" s="25"/>
      <c r="D116" s="26">
        <f>D114+1</f>
        <v>3</v>
      </c>
      <c r="E116" s="6" t="s">
        <v>86</v>
      </c>
      <c r="I116" s="245"/>
      <c r="J116" s="245"/>
      <c r="K116" s="245"/>
      <c r="L116" s="245"/>
      <c r="M116" s="245"/>
      <c r="N116" s="245"/>
      <c r="O116" s="245"/>
      <c r="P116" s="245"/>
      <c r="Q116" s="245"/>
      <c r="R116" s="245"/>
      <c r="S116" s="245"/>
      <c r="T116" s="245"/>
      <c r="U116" s="245"/>
      <c r="V116" s="245"/>
      <c r="W116" s="245"/>
      <c r="X116" s="245"/>
      <c r="Y116" s="245"/>
      <c r="Z116" s="28"/>
    </row>
    <row r="117" spans="1:26" ht="20.100000000000001" customHeight="1">
      <c r="A117" s="10"/>
      <c r="B117" s="10"/>
      <c r="C117" s="25"/>
      <c r="D117" s="121"/>
      <c r="E117" s="121"/>
      <c r="F117" s="121"/>
      <c r="G117" s="121"/>
      <c r="H117" s="121"/>
      <c r="I117" s="32"/>
      <c r="J117" s="123" t="s">
        <v>66</v>
      </c>
      <c r="K117" s="123"/>
      <c r="L117" s="123"/>
      <c r="M117" s="123"/>
      <c r="N117" s="123"/>
      <c r="O117" s="123"/>
      <c r="P117" s="123"/>
      <c r="Q117" s="123"/>
      <c r="R117" s="123"/>
      <c r="S117" s="123"/>
      <c r="T117" s="123"/>
      <c r="U117" s="123"/>
      <c r="V117" s="123"/>
      <c r="W117" s="123"/>
      <c r="X117" s="123"/>
      <c r="Y117" s="123"/>
      <c r="Z117" s="28"/>
    </row>
    <row r="118" spans="1:26" ht="20.100000000000001" customHeight="1">
      <c r="A118" s="10"/>
      <c r="B118" s="10"/>
      <c r="C118" s="25"/>
      <c r="D118" s="26">
        <f>D116+1</f>
        <v>4</v>
      </c>
      <c r="E118" s="6" t="s">
        <v>56</v>
      </c>
      <c r="I118" s="273"/>
      <c r="J118" s="274"/>
      <c r="K118" s="274"/>
      <c r="L118" s="274"/>
      <c r="M118" s="274"/>
      <c r="N118" s="121"/>
      <c r="O118" s="121"/>
      <c r="P118" s="121"/>
      <c r="Q118" s="121"/>
      <c r="R118" s="121"/>
      <c r="S118" s="121"/>
      <c r="T118" s="121"/>
      <c r="U118" s="121"/>
      <c r="V118" s="121"/>
      <c r="W118" s="121"/>
      <c r="X118" s="121"/>
      <c r="Y118" s="121"/>
      <c r="Z118" s="28"/>
    </row>
    <row r="119" spans="1:26" ht="20.100000000000001" customHeight="1">
      <c r="A119" s="10"/>
      <c r="B119" s="10"/>
      <c r="C119" s="25"/>
      <c r="D119" s="26"/>
      <c r="E119" s="121"/>
      <c r="F119" s="121"/>
      <c r="G119" s="121"/>
      <c r="H119" s="121"/>
      <c r="I119" s="27"/>
      <c r="J119" s="123" t="s">
        <v>341</v>
      </c>
      <c r="K119" s="122"/>
      <c r="L119" s="122"/>
      <c r="M119" s="122"/>
      <c r="N119" s="122"/>
      <c r="O119" s="122"/>
      <c r="P119" s="122"/>
      <c r="Q119" s="122"/>
      <c r="R119" s="122"/>
      <c r="S119" s="122"/>
      <c r="T119" s="122"/>
      <c r="U119" s="122"/>
      <c r="V119" s="122"/>
      <c r="W119" s="122"/>
      <c r="X119" s="122"/>
      <c r="Y119" s="122"/>
      <c r="Z119" s="28"/>
    </row>
    <row r="120" spans="1:26" ht="20.100000000000001" customHeight="1">
      <c r="A120" s="10">
        <f>IF(AND(TRIM($I120)&lt;&gt;"", AND(OR(ISERROR(FIND("@"&amp;LEFT($I120,3)&amp;"@", 都道府県3))=FALSE, ISERROR(FIND("@"&amp;LEFT($I120,4)&amp;"@",都道府県4))=FALSE))=FALSE), 1001, 0)</f>
        <v>0</v>
      </c>
      <c r="B120" s="10"/>
      <c r="C120" s="25"/>
      <c r="D120" s="26">
        <f>D118+1</f>
        <v>5</v>
      </c>
      <c r="E120" s="6" t="s">
        <v>57</v>
      </c>
      <c r="I120" s="275"/>
      <c r="J120" s="275"/>
      <c r="K120" s="275"/>
      <c r="L120" s="275"/>
      <c r="M120" s="275"/>
      <c r="N120" s="275"/>
      <c r="O120" s="275"/>
      <c r="P120" s="275"/>
      <c r="Q120" s="276"/>
      <c r="R120" s="275"/>
      <c r="S120" s="275"/>
      <c r="T120" s="275"/>
      <c r="U120" s="275"/>
      <c r="V120" s="275"/>
      <c r="W120" s="275"/>
      <c r="X120" s="275"/>
      <c r="Y120" s="275"/>
      <c r="Z120" s="28"/>
    </row>
    <row r="121" spans="1:26" ht="20.100000000000001" customHeight="1">
      <c r="A121" s="10"/>
      <c r="B121" s="10"/>
      <c r="C121" s="25"/>
      <c r="D121" s="26"/>
      <c r="E121" s="121"/>
      <c r="F121" s="121"/>
      <c r="G121" s="121"/>
      <c r="H121" s="121"/>
      <c r="I121" s="27"/>
      <c r="J121" s="123" t="s">
        <v>87</v>
      </c>
      <c r="K121" s="122"/>
      <c r="L121" s="122"/>
      <c r="M121" s="122"/>
      <c r="N121" s="122"/>
      <c r="O121" s="122"/>
      <c r="P121" s="122"/>
      <c r="Q121" s="122"/>
      <c r="R121" s="122"/>
      <c r="S121" s="122"/>
      <c r="T121" s="122"/>
      <c r="U121" s="122"/>
      <c r="V121" s="122"/>
      <c r="W121" s="122"/>
      <c r="X121" s="122"/>
      <c r="Y121" s="122"/>
      <c r="Z121" s="28"/>
    </row>
    <row r="122" spans="1:26" ht="20.100000000000001" customHeight="1">
      <c r="A122" s="10">
        <f>IF(NOT(AND(TRIM($I122)&lt;&gt;"",ISNUMBER(VALUE(SUBSTITUTE($I122,"-",""))), IFERROR(SEARCH("-",$I122),0)&gt;0)), 1001, 0)</f>
        <v>1001</v>
      </c>
      <c r="B122" s="10"/>
      <c r="C122" s="25"/>
      <c r="D122" s="26">
        <f>D120+1</f>
        <v>6</v>
      </c>
      <c r="E122" s="6" t="s">
        <v>67</v>
      </c>
      <c r="I122" s="245"/>
      <c r="J122" s="245"/>
      <c r="K122" s="245"/>
      <c r="L122" s="245"/>
      <c r="M122" s="245"/>
      <c r="O122" s="33" t="s">
        <v>68</v>
      </c>
      <c r="P122" s="120"/>
      <c r="Q122" s="6" t="s">
        <v>69</v>
      </c>
      <c r="Y122" s="122"/>
      <c r="Z122" s="28"/>
    </row>
    <row r="123" spans="1:26" ht="20.100000000000001" customHeight="1">
      <c r="A123" s="10"/>
      <c r="B123" s="10"/>
      <c r="C123" s="29"/>
      <c r="D123" s="121"/>
      <c r="E123" s="121"/>
      <c r="F123" s="121"/>
      <c r="G123" s="121"/>
      <c r="H123" s="121"/>
      <c r="I123" s="27"/>
      <c r="J123" s="123" t="s">
        <v>348</v>
      </c>
      <c r="K123" s="122"/>
      <c r="L123" s="122"/>
      <c r="M123" s="122"/>
      <c r="N123" s="122"/>
      <c r="O123" s="122"/>
      <c r="P123" s="122"/>
      <c r="Q123" s="122"/>
      <c r="R123" s="122"/>
      <c r="S123" s="122"/>
      <c r="T123" s="122"/>
      <c r="U123" s="122"/>
      <c r="V123" s="122"/>
      <c r="W123" s="122"/>
      <c r="X123" s="122"/>
      <c r="Y123" s="122"/>
      <c r="Z123" s="28"/>
    </row>
    <row r="124" spans="1:26" ht="20.100000000000001" customHeight="1">
      <c r="A124" s="10">
        <f>IF(AND(TRIM($I124)&lt;&gt;"", NOT(AND(ISNUMBER(VALUE(SUBSTITUTE($I124,"-",""))), IFERROR(SEARCH("-",$I124),0)&gt;0))), 1001, 0)</f>
        <v>0</v>
      </c>
      <c r="B124" s="10"/>
      <c r="C124" s="25"/>
      <c r="D124" s="26">
        <f>D122+1</f>
        <v>7</v>
      </c>
      <c r="E124" s="6" t="s">
        <v>71</v>
      </c>
      <c r="I124" s="245"/>
      <c r="J124" s="245"/>
      <c r="K124" s="245"/>
      <c r="L124" s="245"/>
      <c r="M124" s="245"/>
      <c r="N124" s="122"/>
      <c r="O124" s="122"/>
      <c r="P124" s="122"/>
      <c r="Q124" s="122"/>
      <c r="R124" s="122"/>
      <c r="S124" s="122"/>
      <c r="T124" s="122"/>
      <c r="U124" s="122"/>
      <c r="V124" s="122"/>
      <c r="W124" s="122"/>
      <c r="X124" s="122"/>
      <c r="Y124" s="122"/>
      <c r="Z124" s="28"/>
    </row>
    <row r="125" spans="1:26" ht="20.100000000000001" customHeight="1">
      <c r="A125" s="10"/>
      <c r="B125" s="10"/>
      <c r="C125" s="29"/>
      <c r="D125" s="121"/>
      <c r="E125" s="121"/>
      <c r="F125" s="121"/>
      <c r="G125" s="121"/>
      <c r="H125" s="121"/>
      <c r="I125" s="27"/>
      <c r="J125" s="123" t="s">
        <v>88</v>
      </c>
      <c r="K125" s="122"/>
      <c r="L125" s="122"/>
      <c r="M125" s="122"/>
      <c r="N125" s="122"/>
      <c r="O125" s="122"/>
      <c r="P125" s="122"/>
      <c r="Q125" s="122"/>
      <c r="R125" s="122"/>
      <c r="S125" s="122"/>
      <c r="T125" s="122"/>
      <c r="U125" s="122"/>
      <c r="V125" s="122"/>
      <c r="W125" s="122"/>
      <c r="X125" s="122"/>
      <c r="Y125" s="122"/>
      <c r="Z125" s="28"/>
    </row>
    <row r="126" spans="1:26" ht="20.100000000000001" customHeight="1">
      <c r="A126" s="10">
        <f>IF(NOT(AND(TRIM($I126)&lt;&gt;"", IFERROR(SEARCH("@",$I126),0)&gt;0)), 1001, 0)</f>
        <v>1001</v>
      </c>
      <c r="B126" s="10"/>
      <c r="C126" s="25"/>
      <c r="D126" s="26">
        <f>D124+1</f>
        <v>8</v>
      </c>
      <c r="E126" s="6" t="s">
        <v>72</v>
      </c>
      <c r="I126" s="245"/>
      <c r="J126" s="245"/>
      <c r="K126" s="245"/>
      <c r="L126" s="245"/>
      <c r="M126" s="245"/>
      <c r="N126" s="245"/>
      <c r="O126" s="245"/>
      <c r="P126" s="245"/>
      <c r="Q126" s="195"/>
      <c r="R126" s="245"/>
      <c r="S126" s="245"/>
      <c r="T126" s="245"/>
      <c r="U126" s="245"/>
      <c r="V126" s="245"/>
      <c r="W126" s="245"/>
      <c r="X126" s="245"/>
      <c r="Y126" s="245"/>
      <c r="Z126" s="28"/>
    </row>
    <row r="127" spans="1:26" ht="20.100000000000001" customHeight="1">
      <c r="A127" s="10"/>
      <c r="B127" s="10"/>
      <c r="C127" s="29"/>
      <c r="D127" s="121"/>
      <c r="E127" s="121"/>
      <c r="F127" s="121"/>
      <c r="G127" s="121"/>
      <c r="H127" s="121"/>
      <c r="I127" s="27"/>
      <c r="J127" s="115" t="s">
        <v>339</v>
      </c>
      <c r="K127" s="49"/>
      <c r="L127" s="122"/>
      <c r="M127" s="122"/>
      <c r="N127" s="122"/>
      <c r="O127" s="122"/>
      <c r="P127" s="122"/>
      <c r="Q127" s="50"/>
      <c r="R127" s="122"/>
      <c r="S127" s="122"/>
      <c r="T127" s="122"/>
      <c r="U127" s="122"/>
      <c r="V127" s="122"/>
      <c r="W127" s="122"/>
      <c r="X127" s="122"/>
      <c r="Y127" s="122"/>
      <c r="Z127" s="28"/>
    </row>
    <row r="128" spans="1:26" ht="20.100000000000001" customHeight="1">
      <c r="A128" s="10"/>
      <c r="B128" s="10"/>
      <c r="C128" s="39"/>
      <c r="D128" s="40"/>
      <c r="E128" s="40"/>
      <c r="F128" s="40"/>
      <c r="G128" s="40"/>
      <c r="H128" s="40"/>
      <c r="I128" s="42"/>
      <c r="J128" s="41"/>
      <c r="K128" s="42"/>
      <c r="L128" s="41"/>
      <c r="M128" s="41"/>
      <c r="N128" s="41"/>
      <c r="O128" s="41"/>
      <c r="P128" s="41"/>
      <c r="Q128" s="62"/>
      <c r="R128" s="41"/>
      <c r="S128" s="41"/>
      <c r="T128" s="41"/>
      <c r="U128" s="41"/>
      <c r="V128" s="41"/>
      <c r="W128" s="41"/>
      <c r="X128" s="41"/>
      <c r="Y128" s="41"/>
      <c r="Z128" s="43"/>
    </row>
    <row r="129" spans="1:26" ht="20.100000000000001" customHeight="1">
      <c r="A129" s="10"/>
      <c r="B129" s="10"/>
      <c r="C129" s="121"/>
      <c r="D129" s="121"/>
      <c r="E129" s="121"/>
      <c r="F129" s="121"/>
      <c r="G129" s="121"/>
      <c r="H129" s="121"/>
      <c r="I129" s="45"/>
      <c r="J129" s="45"/>
      <c r="K129" s="45"/>
      <c r="L129" s="45"/>
      <c r="M129" s="45"/>
      <c r="N129" s="45"/>
      <c r="O129" s="45"/>
      <c r="P129" s="45"/>
      <c r="Q129" s="63"/>
      <c r="R129" s="45"/>
      <c r="S129" s="45"/>
      <c r="T129" s="45"/>
      <c r="U129" s="45"/>
      <c r="V129" s="45"/>
      <c r="W129" s="45"/>
      <c r="X129" s="45"/>
      <c r="Y129" s="45"/>
      <c r="Z129" s="121"/>
    </row>
    <row r="130" spans="1:26" ht="15.75" hidden="1" customHeight="1">
      <c r="A130" s="10"/>
      <c r="B130" s="10"/>
      <c r="C130" s="121"/>
      <c r="D130" s="121"/>
      <c r="E130" s="121"/>
      <c r="F130" s="121"/>
      <c r="G130" s="121"/>
      <c r="H130" s="121"/>
      <c r="I130" s="45"/>
      <c r="J130" s="45"/>
      <c r="K130" s="45"/>
      <c r="L130" s="45"/>
      <c r="M130" s="45"/>
      <c r="N130" s="45"/>
      <c r="O130" s="45"/>
      <c r="P130" s="45"/>
      <c r="Q130" s="63"/>
      <c r="R130" s="45"/>
      <c r="S130" s="45"/>
      <c r="T130" s="45"/>
      <c r="U130" s="45"/>
      <c r="V130" s="45"/>
      <c r="W130" s="45"/>
      <c r="X130" s="45"/>
      <c r="Y130" s="45"/>
      <c r="Z130" s="121"/>
    </row>
    <row r="131" spans="1:26" ht="15.75" hidden="1" customHeight="1">
      <c r="A131" s="10"/>
      <c r="B131" s="10"/>
      <c r="C131" s="121"/>
      <c r="D131" s="121"/>
      <c r="E131" s="121"/>
      <c r="F131" s="121"/>
      <c r="G131" s="121"/>
      <c r="H131" s="121"/>
      <c r="I131" s="45"/>
      <c r="J131" s="45"/>
      <c r="K131" s="45"/>
      <c r="L131" s="45"/>
      <c r="M131" s="45"/>
      <c r="N131" s="45"/>
      <c r="O131" s="45"/>
      <c r="P131" s="45"/>
      <c r="Q131" s="63"/>
      <c r="R131" s="45"/>
      <c r="S131" s="45"/>
      <c r="T131" s="45"/>
      <c r="U131" s="45"/>
      <c r="V131" s="45"/>
      <c r="W131" s="45"/>
      <c r="X131" s="45"/>
      <c r="Y131" s="45"/>
      <c r="Z131" s="121"/>
    </row>
    <row r="132" spans="1:26" ht="15.75" hidden="1" customHeight="1">
      <c r="A132" s="10"/>
      <c r="B132" s="10"/>
      <c r="C132" s="121"/>
      <c r="D132" s="121"/>
      <c r="E132" s="121"/>
      <c r="F132" s="121"/>
      <c r="G132" s="121"/>
      <c r="H132" s="121"/>
      <c r="I132" s="45"/>
      <c r="J132" s="45"/>
      <c r="K132" s="45"/>
      <c r="L132" s="45"/>
      <c r="M132" s="45"/>
      <c r="N132" s="45"/>
      <c r="O132" s="45"/>
      <c r="P132" s="45"/>
      <c r="Q132" s="63"/>
      <c r="R132" s="45"/>
      <c r="S132" s="45"/>
      <c r="T132" s="45"/>
      <c r="U132" s="45"/>
      <c r="V132" s="45"/>
      <c r="W132" s="45"/>
      <c r="X132" s="45"/>
      <c r="Y132" s="45"/>
      <c r="Z132" s="121"/>
    </row>
    <row r="133" spans="1:26" ht="15.75" hidden="1" customHeight="1">
      <c r="A133" s="10"/>
      <c r="B133" s="10"/>
      <c r="C133" s="121"/>
      <c r="D133" s="121"/>
      <c r="E133" s="121"/>
      <c r="F133" s="121"/>
      <c r="G133" s="121"/>
      <c r="H133" s="121"/>
      <c r="I133" s="45"/>
      <c r="J133" s="45"/>
      <c r="K133" s="45"/>
      <c r="L133" s="45"/>
      <c r="M133" s="45"/>
      <c r="N133" s="45"/>
      <c r="O133" s="45"/>
      <c r="P133" s="45"/>
      <c r="Q133" s="63"/>
      <c r="R133" s="45"/>
      <c r="S133" s="45"/>
      <c r="T133" s="45"/>
      <c r="U133" s="45"/>
      <c r="V133" s="45"/>
      <c r="W133" s="45"/>
      <c r="X133" s="45"/>
      <c r="Y133" s="45"/>
      <c r="Z133" s="121"/>
    </row>
    <row r="134" spans="1:26" ht="15.75" hidden="1" customHeight="1">
      <c r="A134" s="10"/>
      <c r="B134" s="10"/>
      <c r="C134" s="121"/>
      <c r="D134" s="121"/>
      <c r="E134" s="121"/>
      <c r="F134" s="121"/>
      <c r="G134" s="121"/>
      <c r="H134" s="121"/>
      <c r="I134" s="45"/>
      <c r="J134" s="45"/>
      <c r="K134" s="45"/>
      <c r="L134" s="45"/>
      <c r="M134" s="45"/>
      <c r="N134" s="45"/>
      <c r="O134" s="45"/>
      <c r="P134" s="45"/>
      <c r="Q134" s="63"/>
      <c r="R134" s="45"/>
      <c r="S134" s="45"/>
      <c r="T134" s="45"/>
      <c r="U134" s="45"/>
      <c r="V134" s="45"/>
      <c r="W134" s="45"/>
      <c r="X134" s="45"/>
      <c r="Y134" s="45"/>
      <c r="Z134" s="121"/>
    </row>
    <row r="135" spans="1:26" ht="15.75" hidden="1" customHeight="1">
      <c r="A135" s="10"/>
      <c r="B135" s="10"/>
      <c r="C135" s="121"/>
      <c r="D135" s="121"/>
      <c r="E135" s="121"/>
      <c r="F135" s="121"/>
      <c r="G135" s="121"/>
      <c r="H135" s="121"/>
      <c r="I135" s="45"/>
      <c r="J135" s="45"/>
      <c r="K135" s="45"/>
      <c r="L135" s="45"/>
      <c r="M135" s="45"/>
      <c r="N135" s="45"/>
      <c r="O135" s="45"/>
      <c r="P135" s="45"/>
      <c r="Q135" s="63"/>
      <c r="R135" s="45"/>
      <c r="S135" s="45"/>
      <c r="T135" s="45"/>
      <c r="U135" s="45"/>
      <c r="V135" s="45"/>
      <c r="W135" s="45"/>
      <c r="X135" s="45"/>
      <c r="Y135" s="45"/>
      <c r="Z135" s="121"/>
    </row>
    <row r="136" spans="1:26" ht="15.75" hidden="1" customHeight="1">
      <c r="A136" s="10"/>
      <c r="B136" s="10"/>
      <c r="C136" s="121"/>
      <c r="D136" s="121"/>
      <c r="E136" s="121"/>
      <c r="F136" s="121"/>
      <c r="G136" s="121"/>
      <c r="H136" s="121"/>
      <c r="I136" s="45"/>
      <c r="J136" s="45"/>
      <c r="K136" s="45"/>
      <c r="L136" s="45"/>
      <c r="M136" s="45"/>
      <c r="N136" s="45"/>
      <c r="O136" s="45"/>
      <c r="P136" s="45"/>
      <c r="Q136" s="63"/>
      <c r="R136" s="45"/>
      <c r="S136" s="45"/>
      <c r="T136" s="45"/>
      <c r="U136" s="45"/>
      <c r="V136" s="45"/>
      <c r="W136" s="45"/>
      <c r="X136" s="45"/>
      <c r="Y136" s="45"/>
      <c r="Z136" s="121"/>
    </row>
    <row r="137" spans="1:26" ht="15.75" hidden="1" customHeight="1">
      <c r="A137" s="10"/>
      <c r="B137" s="10"/>
      <c r="C137" s="121"/>
      <c r="D137" s="121"/>
      <c r="E137" s="121"/>
      <c r="F137" s="121"/>
      <c r="G137" s="121"/>
      <c r="H137" s="121"/>
      <c r="I137" s="45"/>
      <c r="J137" s="45"/>
      <c r="K137" s="45"/>
      <c r="L137" s="45"/>
      <c r="M137" s="45"/>
      <c r="N137" s="45"/>
      <c r="O137" s="45"/>
      <c r="P137" s="45"/>
      <c r="Q137" s="63"/>
      <c r="R137" s="45"/>
      <c r="S137" s="45"/>
      <c r="T137" s="45"/>
      <c r="U137" s="45"/>
      <c r="V137" s="45"/>
      <c r="W137" s="45"/>
      <c r="X137" s="45"/>
      <c r="Y137" s="45"/>
      <c r="Z137" s="121"/>
    </row>
    <row r="138" spans="1:26" ht="15.75" hidden="1" customHeight="1">
      <c r="A138" s="10"/>
      <c r="B138" s="10"/>
      <c r="C138" s="121"/>
      <c r="D138" s="121"/>
      <c r="E138" s="121"/>
      <c r="F138" s="121"/>
      <c r="G138" s="121"/>
      <c r="H138" s="121"/>
      <c r="I138" s="45"/>
      <c r="J138" s="45"/>
      <c r="K138" s="45"/>
      <c r="L138" s="45"/>
      <c r="M138" s="45"/>
      <c r="N138" s="45"/>
      <c r="O138" s="45"/>
      <c r="P138" s="45"/>
      <c r="Q138" s="63"/>
      <c r="R138" s="45"/>
      <c r="S138" s="45"/>
      <c r="T138" s="45"/>
      <c r="U138" s="45"/>
      <c r="V138" s="45"/>
      <c r="W138" s="45"/>
      <c r="X138" s="45"/>
      <c r="Y138" s="45"/>
      <c r="Z138" s="121"/>
    </row>
    <row r="139" spans="1:26" ht="15.75" hidden="1" customHeight="1">
      <c r="A139" s="10"/>
      <c r="B139" s="10"/>
      <c r="C139" s="121"/>
      <c r="D139" s="121"/>
      <c r="E139" s="121"/>
      <c r="F139" s="121"/>
      <c r="G139" s="121"/>
      <c r="H139" s="121"/>
      <c r="I139" s="45"/>
      <c r="J139" s="45"/>
      <c r="K139" s="45"/>
      <c r="L139" s="45"/>
      <c r="M139" s="45"/>
      <c r="N139" s="45"/>
      <c r="O139" s="45"/>
      <c r="P139" s="45"/>
      <c r="Q139" s="63"/>
      <c r="R139" s="45"/>
      <c r="S139" s="45"/>
      <c r="T139" s="45"/>
      <c r="U139" s="45"/>
      <c r="V139" s="45"/>
      <c r="W139" s="45"/>
      <c r="X139" s="45"/>
      <c r="Y139" s="45"/>
      <c r="Z139" s="121"/>
    </row>
    <row r="140" spans="1:26" ht="15.75" hidden="1" customHeight="1">
      <c r="A140" s="10"/>
      <c r="B140" s="10"/>
      <c r="C140" s="121"/>
      <c r="D140" s="121"/>
      <c r="E140" s="121"/>
      <c r="F140" s="121"/>
      <c r="G140" s="121"/>
      <c r="H140" s="121"/>
      <c r="I140" s="45"/>
      <c r="J140" s="45"/>
      <c r="K140" s="45"/>
      <c r="L140" s="45"/>
      <c r="M140" s="45"/>
      <c r="N140" s="45"/>
      <c r="O140" s="45"/>
      <c r="P140" s="45"/>
      <c r="Q140" s="63"/>
      <c r="R140" s="45"/>
      <c r="S140" s="45"/>
      <c r="T140" s="45"/>
      <c r="U140" s="45"/>
      <c r="V140" s="45"/>
      <c r="W140" s="45"/>
      <c r="X140" s="45"/>
      <c r="Y140" s="45"/>
      <c r="Z140" s="121"/>
    </row>
    <row r="141" spans="1:26" ht="15.75" hidden="1" customHeight="1">
      <c r="A141" s="10"/>
      <c r="B141" s="10"/>
      <c r="C141" s="121"/>
      <c r="D141" s="121"/>
      <c r="E141" s="121"/>
      <c r="F141" s="121"/>
      <c r="G141" s="121"/>
      <c r="H141" s="121"/>
      <c r="I141" s="45"/>
      <c r="J141" s="45"/>
      <c r="K141" s="45"/>
      <c r="L141" s="45"/>
      <c r="M141" s="45"/>
      <c r="N141" s="45"/>
      <c r="O141" s="45"/>
      <c r="P141" s="45"/>
      <c r="Q141" s="63"/>
      <c r="R141" s="45"/>
      <c r="S141" s="45"/>
      <c r="T141" s="45"/>
      <c r="U141" s="45"/>
      <c r="V141" s="45"/>
      <c r="W141" s="45"/>
      <c r="X141" s="45"/>
      <c r="Y141" s="45"/>
      <c r="Z141" s="121"/>
    </row>
    <row r="142" spans="1:26" ht="15.75" hidden="1" customHeight="1">
      <c r="A142" s="10"/>
      <c r="B142" s="10"/>
      <c r="C142" s="121"/>
      <c r="D142" s="121"/>
      <c r="E142" s="121"/>
      <c r="F142" s="121"/>
      <c r="G142" s="121"/>
      <c r="H142" s="121"/>
      <c r="I142" s="45"/>
      <c r="J142" s="45"/>
      <c r="K142" s="45"/>
      <c r="L142" s="45"/>
      <c r="M142" s="45"/>
      <c r="N142" s="45"/>
      <c r="O142" s="45"/>
      <c r="P142" s="45"/>
      <c r="Q142" s="63"/>
      <c r="R142" s="45"/>
      <c r="S142" s="45"/>
      <c r="T142" s="45"/>
      <c r="U142" s="45"/>
      <c r="V142" s="45"/>
      <c r="W142" s="45"/>
      <c r="X142" s="45"/>
      <c r="Y142" s="45"/>
      <c r="Z142" s="121"/>
    </row>
    <row r="143" spans="1:26" ht="15.75" hidden="1" customHeight="1">
      <c r="A143" s="10"/>
      <c r="B143" s="10"/>
      <c r="C143" s="121"/>
      <c r="D143" s="121"/>
      <c r="E143" s="121"/>
      <c r="F143" s="121"/>
      <c r="G143" s="121"/>
      <c r="H143" s="121"/>
      <c r="I143" s="45"/>
      <c r="J143" s="45"/>
      <c r="K143" s="45"/>
      <c r="L143" s="45"/>
      <c r="M143" s="45"/>
      <c r="N143" s="45"/>
      <c r="O143" s="45"/>
      <c r="P143" s="45"/>
      <c r="Q143" s="63"/>
      <c r="R143" s="45"/>
      <c r="S143" s="45"/>
      <c r="T143" s="45"/>
      <c r="U143" s="45"/>
      <c r="V143" s="45"/>
      <c r="W143" s="45"/>
      <c r="X143" s="45"/>
      <c r="Y143" s="45"/>
      <c r="Z143" s="121"/>
    </row>
    <row r="144" spans="1:26" ht="15.75" hidden="1" customHeight="1">
      <c r="A144" s="10"/>
      <c r="B144" s="10"/>
      <c r="C144" s="121"/>
      <c r="D144" s="121"/>
      <c r="E144" s="121"/>
      <c r="F144" s="121"/>
      <c r="G144" s="121"/>
      <c r="H144" s="121"/>
      <c r="I144" s="45"/>
      <c r="J144" s="45"/>
      <c r="K144" s="45"/>
      <c r="L144" s="45"/>
      <c r="M144" s="45"/>
      <c r="N144" s="45"/>
      <c r="O144" s="45"/>
      <c r="P144" s="45"/>
      <c r="Q144" s="63"/>
      <c r="R144" s="45"/>
      <c r="S144" s="45"/>
      <c r="T144" s="45"/>
      <c r="U144" s="45"/>
      <c r="V144" s="45"/>
      <c r="W144" s="45"/>
      <c r="X144" s="45"/>
      <c r="Y144" s="45"/>
      <c r="Z144" s="121"/>
    </row>
    <row r="145" spans="1:26" ht="15.75" hidden="1" customHeight="1">
      <c r="A145" s="10"/>
      <c r="B145" s="10"/>
      <c r="C145" s="121"/>
      <c r="D145" s="121"/>
      <c r="E145" s="121"/>
      <c r="F145" s="121"/>
      <c r="G145" s="121"/>
      <c r="H145" s="121"/>
      <c r="I145" s="45"/>
      <c r="J145" s="45"/>
      <c r="K145" s="45"/>
      <c r="L145" s="45"/>
      <c r="M145" s="45"/>
      <c r="N145" s="45"/>
      <c r="O145" s="45"/>
      <c r="P145" s="45"/>
      <c r="Q145" s="63"/>
      <c r="R145" s="45"/>
      <c r="S145" s="45"/>
      <c r="T145" s="45"/>
      <c r="U145" s="45"/>
      <c r="V145" s="45"/>
      <c r="W145" s="45"/>
      <c r="X145" s="45"/>
      <c r="Y145" s="45"/>
      <c r="Z145" s="121"/>
    </row>
    <row r="146" spans="1:26" ht="15.75" hidden="1" customHeight="1">
      <c r="A146" s="10"/>
      <c r="B146" s="10"/>
      <c r="C146" s="121"/>
      <c r="D146" s="121"/>
      <c r="E146" s="121"/>
      <c r="F146" s="121"/>
      <c r="G146" s="121"/>
      <c r="H146" s="121"/>
      <c r="I146" s="45"/>
      <c r="J146" s="45"/>
      <c r="K146" s="45"/>
      <c r="L146" s="45"/>
      <c r="M146" s="45"/>
      <c r="N146" s="45"/>
      <c r="O146" s="45"/>
      <c r="P146" s="45"/>
      <c r="Q146" s="63"/>
      <c r="R146" s="45"/>
      <c r="S146" s="45"/>
      <c r="T146" s="45"/>
      <c r="U146" s="45"/>
      <c r="V146" s="45"/>
      <c r="W146" s="45"/>
      <c r="X146" s="45"/>
      <c r="Y146" s="45"/>
      <c r="Z146" s="121"/>
    </row>
    <row r="147" spans="1:26" ht="15.75" hidden="1" customHeight="1">
      <c r="A147" s="10"/>
      <c r="B147" s="10"/>
      <c r="C147" s="121"/>
      <c r="D147" s="121"/>
      <c r="E147" s="121"/>
      <c r="F147" s="121"/>
      <c r="G147" s="121"/>
      <c r="H147" s="121"/>
      <c r="I147" s="45"/>
      <c r="J147" s="45"/>
      <c r="K147" s="45"/>
      <c r="L147" s="45"/>
      <c r="M147" s="45"/>
      <c r="N147" s="45"/>
      <c r="O147" s="45"/>
      <c r="P147" s="45"/>
      <c r="Q147" s="63"/>
      <c r="R147" s="45"/>
      <c r="S147" s="45"/>
      <c r="T147" s="45"/>
      <c r="U147" s="45"/>
      <c r="V147" s="45"/>
      <c r="W147" s="45"/>
      <c r="X147" s="45"/>
      <c r="Y147" s="45"/>
      <c r="Z147" s="121"/>
    </row>
    <row r="148" spans="1:26" ht="15.75" hidden="1" customHeight="1">
      <c r="A148" s="10"/>
      <c r="B148" s="10"/>
      <c r="C148" s="121"/>
      <c r="D148" s="121"/>
      <c r="E148" s="121"/>
      <c r="F148" s="121"/>
      <c r="G148" s="121"/>
      <c r="H148" s="121"/>
      <c r="I148" s="45"/>
      <c r="J148" s="45"/>
      <c r="K148" s="45"/>
      <c r="L148" s="45"/>
      <c r="M148" s="45"/>
      <c r="N148" s="45"/>
      <c r="O148" s="45"/>
      <c r="P148" s="45"/>
      <c r="Q148" s="63"/>
      <c r="R148" s="45"/>
      <c r="S148" s="45"/>
      <c r="T148" s="45"/>
      <c r="U148" s="45"/>
      <c r="V148" s="45"/>
      <c r="W148" s="45"/>
      <c r="X148" s="45"/>
      <c r="Y148" s="45"/>
      <c r="Z148" s="121"/>
    </row>
    <row r="149" spans="1:26" ht="20.100000000000001" customHeight="1">
      <c r="A149" s="10"/>
      <c r="B149" s="10"/>
      <c r="C149" s="121"/>
      <c r="D149" s="121"/>
      <c r="E149" s="121"/>
      <c r="F149" s="121"/>
      <c r="G149" s="121"/>
      <c r="H149" s="121"/>
      <c r="I149" s="45"/>
      <c r="J149" s="121"/>
      <c r="K149" s="121"/>
      <c r="L149" s="121"/>
      <c r="M149" s="121"/>
      <c r="N149" s="121"/>
      <c r="O149" s="121"/>
      <c r="P149" s="121"/>
      <c r="Q149" s="64"/>
      <c r="R149" s="121"/>
      <c r="S149" s="121"/>
      <c r="T149" s="121"/>
      <c r="U149" s="121"/>
      <c r="V149" s="121"/>
      <c r="W149" s="121"/>
      <c r="X149" s="121"/>
      <c r="Y149" s="121"/>
      <c r="Z149" s="121"/>
    </row>
    <row r="150" spans="1:26" ht="20.100000000000001" customHeight="1">
      <c r="A150" s="10"/>
      <c r="B150" s="10"/>
      <c r="C150" s="242" t="s">
        <v>89</v>
      </c>
      <c r="D150" s="243"/>
      <c r="E150" s="243"/>
      <c r="F150" s="243"/>
      <c r="G150" s="243"/>
      <c r="H150" s="244"/>
      <c r="I150" s="46"/>
      <c r="K150" s="46"/>
    </row>
    <row r="151" spans="1:26" ht="20.100000000000001" customHeight="1">
      <c r="A151" s="10"/>
      <c r="B151" s="10"/>
      <c r="C151" s="21"/>
      <c r="D151" s="22"/>
      <c r="E151" s="22"/>
      <c r="F151" s="22"/>
      <c r="G151" s="22"/>
      <c r="H151" s="22"/>
      <c r="I151" s="23"/>
      <c r="J151" s="23"/>
      <c r="K151" s="23"/>
      <c r="L151" s="23"/>
      <c r="M151" s="23"/>
      <c r="N151" s="23"/>
      <c r="O151" s="23"/>
      <c r="P151" s="23"/>
      <c r="Q151" s="23"/>
      <c r="R151" s="23"/>
      <c r="S151" s="23"/>
      <c r="T151" s="23"/>
      <c r="U151" s="23"/>
      <c r="V151" s="23"/>
      <c r="W151" s="23"/>
      <c r="X151" s="23"/>
      <c r="Y151" s="23"/>
      <c r="Z151" s="24"/>
    </row>
    <row r="152" spans="1:26" ht="20.100000000000001" customHeight="1">
      <c r="A152" s="10"/>
      <c r="B152" s="10"/>
      <c r="C152" s="21"/>
      <c r="D152" s="65" t="s">
        <v>90</v>
      </c>
      <c r="E152" s="47"/>
      <c r="F152" s="47"/>
      <c r="G152" s="47"/>
      <c r="H152" s="47"/>
      <c r="I152" s="47"/>
      <c r="J152" s="47"/>
      <c r="K152" s="47"/>
      <c r="L152" s="47"/>
      <c r="M152" s="47"/>
      <c r="N152" s="47"/>
      <c r="O152" s="47"/>
      <c r="P152" s="47"/>
      <c r="Q152" s="47"/>
      <c r="R152" s="47"/>
      <c r="S152" s="47"/>
      <c r="T152" s="47"/>
      <c r="U152" s="47"/>
      <c r="V152" s="47"/>
      <c r="W152" s="47"/>
      <c r="X152" s="122"/>
      <c r="Y152" s="121"/>
      <c r="Z152" s="28"/>
    </row>
    <row r="153" spans="1:26" ht="20.100000000000001" customHeight="1">
      <c r="A153" s="10">
        <f>IF(AND($I153&lt;&gt;"しない", $I153&lt;&gt;"する"), 1001, 0)</f>
        <v>0</v>
      </c>
      <c r="B153" s="10"/>
      <c r="C153" s="25"/>
      <c r="D153" s="26">
        <v>1</v>
      </c>
      <c r="E153" s="121" t="s">
        <v>91</v>
      </c>
      <c r="F153" s="121"/>
      <c r="G153" s="121"/>
      <c r="H153" s="121"/>
      <c r="I153" s="245" t="s">
        <v>92</v>
      </c>
      <c r="J153" s="247"/>
      <c r="K153" s="247"/>
      <c r="L153" s="247"/>
      <c r="M153" s="247"/>
      <c r="N153" s="121"/>
      <c r="O153" s="121"/>
      <c r="P153" s="121"/>
      <c r="Q153" s="121"/>
      <c r="R153" s="121"/>
      <c r="S153" s="121"/>
      <c r="T153" s="121"/>
      <c r="U153" s="121"/>
      <c r="Z153" s="66"/>
    </row>
    <row r="154" spans="1:26" ht="20.100000000000001" customHeight="1">
      <c r="A154" s="10"/>
      <c r="B154" s="10"/>
      <c r="C154" s="29"/>
      <c r="D154" s="121"/>
      <c r="E154" s="121"/>
      <c r="F154" s="121"/>
      <c r="G154" s="121"/>
      <c r="H154" s="121"/>
      <c r="I154" s="67"/>
      <c r="J154" s="123" t="s">
        <v>17</v>
      </c>
      <c r="K154" s="123"/>
      <c r="L154" s="123"/>
      <c r="M154" s="123"/>
      <c r="N154" s="123"/>
      <c r="O154" s="123"/>
      <c r="P154" s="123"/>
      <c r="Q154" s="123"/>
      <c r="R154" s="123"/>
      <c r="S154" s="123"/>
      <c r="T154" s="123"/>
      <c r="U154" s="121"/>
      <c r="Z154" s="66"/>
    </row>
    <row r="155" spans="1:26" ht="20.100000000000001" customHeight="1">
      <c r="A155" s="10">
        <f>IF(AND($I153="する",OR(TRIM($I155)="", NOT(OR(IFERROR(SEARCH(" ",$I155),0)&gt;0, IFERROR(SEARCH("　",$I155),0)&gt;0)))), 1001, 0)</f>
        <v>0</v>
      </c>
      <c r="B155" s="10"/>
      <c r="C155" s="25"/>
      <c r="D155" s="26">
        <v>2</v>
      </c>
      <c r="E155" s="6" t="s">
        <v>85</v>
      </c>
      <c r="I155" s="245"/>
      <c r="J155" s="245"/>
      <c r="K155" s="245"/>
      <c r="L155" s="245"/>
      <c r="M155" s="245"/>
      <c r="N155" s="245"/>
      <c r="O155" s="245"/>
      <c r="P155" s="245"/>
      <c r="Q155" s="245"/>
      <c r="R155" s="245"/>
      <c r="S155" s="245"/>
      <c r="T155" s="245"/>
      <c r="U155" s="245"/>
      <c r="V155" s="245"/>
      <c r="W155" s="245"/>
      <c r="X155" s="245"/>
      <c r="Y155" s="245"/>
      <c r="Z155" s="28"/>
    </row>
    <row r="156" spans="1:26" ht="20.100000000000001" customHeight="1">
      <c r="A156" s="10"/>
      <c r="B156" s="10"/>
      <c r="C156" s="25"/>
      <c r="D156" s="26"/>
      <c r="E156" s="121"/>
      <c r="F156" s="121"/>
      <c r="G156" s="121"/>
      <c r="H156" s="121"/>
      <c r="I156" s="32"/>
      <c r="J156" s="123" t="s">
        <v>64</v>
      </c>
      <c r="K156" s="123"/>
      <c r="L156" s="123"/>
      <c r="M156" s="123"/>
      <c r="N156" s="123"/>
      <c r="O156" s="123"/>
      <c r="P156" s="123"/>
      <c r="Q156" s="123"/>
      <c r="R156" s="123"/>
      <c r="S156" s="123"/>
      <c r="T156" s="123"/>
      <c r="U156" s="123"/>
      <c r="V156" s="123"/>
      <c r="W156" s="123"/>
      <c r="X156" s="123"/>
      <c r="Y156" s="123"/>
      <c r="Z156" s="28"/>
    </row>
    <row r="157" spans="1:26" ht="20.100000000000001" customHeight="1">
      <c r="A157" s="10">
        <f>IF(AND($I153="する",OR(TRIM($I157)="", NOT(OR(IFERROR(SEARCH(" ",$I157),0)&gt;0, IFERROR(SEARCH("　",$I157),0)&gt;0)))), 1001, 0)</f>
        <v>0</v>
      </c>
      <c r="B157" s="10"/>
      <c r="C157" s="25"/>
      <c r="D157" s="26">
        <v>3</v>
      </c>
      <c r="E157" s="6" t="s">
        <v>86</v>
      </c>
      <c r="I157" s="245"/>
      <c r="J157" s="245"/>
      <c r="K157" s="245"/>
      <c r="L157" s="245"/>
      <c r="M157" s="245"/>
      <c r="N157" s="245"/>
      <c r="O157" s="245"/>
      <c r="P157" s="245"/>
      <c r="Q157" s="245"/>
      <c r="R157" s="245"/>
      <c r="S157" s="245"/>
      <c r="T157" s="245"/>
      <c r="U157" s="245"/>
      <c r="V157" s="245"/>
      <c r="W157" s="245"/>
      <c r="X157" s="245"/>
      <c r="Y157" s="245"/>
      <c r="Z157" s="28"/>
    </row>
    <row r="158" spans="1:26" ht="20.100000000000001" customHeight="1">
      <c r="A158" s="10"/>
      <c r="B158" s="10"/>
      <c r="C158" s="29"/>
      <c r="D158" s="121"/>
      <c r="E158" s="121"/>
      <c r="F158" s="121"/>
      <c r="G158" s="121"/>
      <c r="H158" s="121"/>
      <c r="I158" s="32"/>
      <c r="J158" s="123" t="s">
        <v>66</v>
      </c>
      <c r="K158" s="123"/>
      <c r="L158" s="123"/>
      <c r="M158" s="123"/>
      <c r="N158" s="123"/>
      <c r="O158" s="123"/>
      <c r="P158" s="123"/>
      <c r="Q158" s="123"/>
      <c r="R158" s="123"/>
      <c r="S158" s="123"/>
      <c r="T158" s="123"/>
      <c r="U158" s="123"/>
      <c r="V158" s="123"/>
      <c r="W158" s="123"/>
      <c r="X158" s="123"/>
      <c r="Y158" s="123"/>
      <c r="Z158" s="28"/>
    </row>
    <row r="159" spans="1:26" ht="20.100000000000001" customHeight="1">
      <c r="A159" s="10">
        <f>IF(AND($I153="する",OR(TRIM($I159)="", LEN($I159)&lt;&gt;8, NOT(ISNUMBER(VALUE(I159))), IFERROR(SEARCH("-", $I159),0)&gt;0)), 1001, 0)</f>
        <v>0</v>
      </c>
      <c r="B159" s="10"/>
      <c r="C159" s="25"/>
      <c r="D159" s="26">
        <v>4</v>
      </c>
      <c r="E159" s="6" t="s">
        <v>93</v>
      </c>
      <c r="I159" s="245"/>
      <c r="J159" s="245"/>
      <c r="K159" s="245"/>
      <c r="L159" s="245"/>
      <c r="M159" s="245"/>
      <c r="N159" s="121"/>
      <c r="O159" s="121"/>
      <c r="P159" s="121"/>
      <c r="Q159" s="121"/>
      <c r="R159" s="121"/>
      <c r="S159" s="121"/>
      <c r="T159" s="121"/>
      <c r="U159" s="121"/>
      <c r="V159" s="121"/>
      <c r="W159" s="121"/>
      <c r="X159" s="121"/>
      <c r="Y159" s="121"/>
      <c r="Z159" s="28"/>
    </row>
    <row r="160" spans="1:26" ht="20.100000000000001" customHeight="1">
      <c r="A160" s="10"/>
      <c r="B160" s="10"/>
      <c r="C160" s="29"/>
      <c r="D160" s="121"/>
      <c r="E160" s="121"/>
      <c r="F160" s="121"/>
      <c r="G160" s="121"/>
      <c r="H160" s="121"/>
      <c r="I160" s="27"/>
      <c r="J160" s="123" t="s">
        <v>107</v>
      </c>
      <c r="K160" s="122"/>
      <c r="L160" s="122"/>
      <c r="M160" s="122"/>
      <c r="N160" s="122"/>
      <c r="O160" s="122"/>
      <c r="P160" s="122"/>
      <c r="Q160" s="122"/>
      <c r="R160" s="122"/>
      <c r="S160" s="122"/>
      <c r="T160" s="122"/>
      <c r="U160" s="122"/>
      <c r="V160" s="122"/>
      <c r="W160" s="122"/>
      <c r="X160" s="122"/>
      <c r="Y160" s="122"/>
      <c r="Z160" s="28"/>
    </row>
    <row r="161" spans="1:27" ht="20.100000000000001" customHeight="1">
      <c r="A161" s="10">
        <f>IF(AND($I153="する",TRIM($I161)=""), 1001, 0)</f>
        <v>0</v>
      </c>
      <c r="B161" s="10"/>
      <c r="C161" s="25"/>
      <c r="D161" s="26">
        <v>5</v>
      </c>
      <c r="E161" s="6" t="s">
        <v>56</v>
      </c>
      <c r="I161" s="273"/>
      <c r="J161" s="274"/>
      <c r="K161" s="274"/>
      <c r="L161" s="274"/>
      <c r="M161" s="274"/>
      <c r="N161" s="121"/>
      <c r="O161" s="121"/>
      <c r="P161" s="121"/>
      <c r="Q161" s="121"/>
      <c r="R161" s="121"/>
      <c r="S161" s="121"/>
      <c r="T161" s="121"/>
      <c r="U161" s="121"/>
      <c r="V161" s="121"/>
      <c r="W161" s="121"/>
      <c r="X161" s="121"/>
      <c r="Y161" s="121"/>
      <c r="Z161" s="28"/>
    </row>
    <row r="162" spans="1:27" ht="20.100000000000001" customHeight="1">
      <c r="A162" s="10"/>
      <c r="B162" s="10"/>
      <c r="C162" s="25"/>
      <c r="D162" s="26"/>
      <c r="E162" s="121"/>
      <c r="F162" s="121"/>
      <c r="G162" s="121"/>
      <c r="H162" s="121"/>
      <c r="I162" s="27"/>
      <c r="J162" s="123" t="s">
        <v>340</v>
      </c>
      <c r="K162" s="122"/>
      <c r="L162" s="122"/>
      <c r="M162" s="122"/>
      <c r="N162" s="122"/>
      <c r="O162" s="122"/>
      <c r="P162" s="122"/>
      <c r="Q162" s="122"/>
      <c r="R162" s="122"/>
      <c r="S162" s="122"/>
      <c r="T162" s="122"/>
      <c r="U162" s="122"/>
      <c r="V162" s="122"/>
      <c r="W162" s="122"/>
      <c r="X162" s="122"/>
      <c r="Y162" s="122"/>
      <c r="Z162" s="28"/>
    </row>
    <row r="163" spans="1:27" ht="20.100000000000001" customHeight="1">
      <c r="A163" s="10">
        <f>IF(AND($I153="する",AND($I163&lt;&gt;"", OR(ISERROR(FIND("@"&amp;LEFT($I163,3)&amp;"@", 都道府県3))=FALSE, ISERROR(FIND("@"&amp;LEFT($I163,4)&amp;"@",都道府県4))=FALSE))=FALSE), 1001, 0)</f>
        <v>0</v>
      </c>
      <c r="B163" s="10"/>
      <c r="C163" s="25"/>
      <c r="D163" s="26">
        <v>6</v>
      </c>
      <c r="E163" s="6" t="s">
        <v>57</v>
      </c>
      <c r="I163" s="275"/>
      <c r="J163" s="275"/>
      <c r="K163" s="275"/>
      <c r="L163" s="275"/>
      <c r="M163" s="275"/>
      <c r="N163" s="275"/>
      <c r="O163" s="275"/>
      <c r="P163" s="275"/>
      <c r="Q163" s="276"/>
      <c r="R163" s="275"/>
      <c r="S163" s="275"/>
      <c r="T163" s="275"/>
      <c r="U163" s="275"/>
      <c r="V163" s="275"/>
      <c r="W163" s="275"/>
      <c r="X163" s="275"/>
      <c r="Y163" s="275"/>
      <c r="Z163" s="28"/>
    </row>
    <row r="164" spans="1:27" ht="20.100000000000001" customHeight="1">
      <c r="A164" s="10"/>
      <c r="B164" s="10"/>
      <c r="C164" s="25"/>
      <c r="D164" s="26"/>
      <c r="E164" s="121"/>
      <c r="F164" s="121"/>
      <c r="G164" s="121"/>
      <c r="H164" s="121"/>
      <c r="I164" s="27"/>
      <c r="J164" s="123" t="s">
        <v>58</v>
      </c>
      <c r="K164" s="122"/>
      <c r="L164" s="122"/>
      <c r="M164" s="122"/>
      <c r="N164" s="122"/>
      <c r="O164" s="122"/>
      <c r="P164" s="122"/>
      <c r="Q164" s="122"/>
      <c r="R164" s="122"/>
      <c r="S164" s="122"/>
      <c r="T164" s="122"/>
      <c r="U164" s="122"/>
      <c r="V164" s="122"/>
      <c r="W164" s="122"/>
      <c r="X164" s="122"/>
      <c r="Y164" s="122"/>
      <c r="Z164" s="28"/>
    </row>
    <row r="165" spans="1:27" ht="20.100000000000001" customHeight="1">
      <c r="A165" s="10">
        <f>IF(AND($I153="する",NOT(AND(TRIM($I165)&lt;&gt;"",ISNUMBER(VALUE(SUBSTITUTE($I165,"-",""))),IFERROR(SEARCH("-",$I165),0)&gt;0))), 1001, 0)</f>
        <v>0</v>
      </c>
      <c r="B165" s="10"/>
      <c r="C165" s="25"/>
      <c r="D165" s="26">
        <v>7</v>
      </c>
      <c r="E165" s="6" t="s">
        <v>67</v>
      </c>
      <c r="I165" s="245"/>
      <c r="J165" s="245"/>
      <c r="K165" s="245"/>
      <c r="L165" s="245"/>
      <c r="M165" s="245"/>
      <c r="Y165" s="122"/>
      <c r="Z165" s="28"/>
    </row>
    <row r="166" spans="1:27" ht="20.100000000000001" customHeight="1">
      <c r="A166" s="10"/>
      <c r="B166" s="10"/>
      <c r="C166" s="29"/>
      <c r="D166" s="121"/>
      <c r="E166" s="121"/>
      <c r="F166" s="121"/>
      <c r="G166" s="121"/>
      <c r="H166" s="121"/>
      <c r="I166" s="27"/>
      <c r="J166" s="123" t="s">
        <v>70</v>
      </c>
      <c r="K166" s="122"/>
      <c r="L166" s="122"/>
      <c r="M166" s="122"/>
      <c r="N166" s="122"/>
      <c r="O166" s="122"/>
      <c r="P166" s="122"/>
      <c r="Q166" s="122"/>
      <c r="R166" s="122"/>
      <c r="S166" s="122"/>
      <c r="T166" s="122"/>
      <c r="U166" s="122"/>
      <c r="V166" s="122"/>
      <c r="W166" s="122"/>
      <c r="X166" s="122"/>
      <c r="Y166" s="122"/>
      <c r="Z166" s="28"/>
    </row>
    <row r="167" spans="1:27" ht="20.100000000000001" customHeight="1">
      <c r="A167" s="10">
        <f>IF(AND($I153="する",AND(TRIM($I167)&lt;&gt;"",NOT(AND(ISNUMBER(VALUE(SUBSTITUTE($I167,"-",""))),IFERROR(SEARCH("-",$I167),0)&gt;0)))), 1001, 0)</f>
        <v>0</v>
      </c>
      <c r="B167" s="10"/>
      <c r="C167" s="25"/>
      <c r="D167" s="26">
        <v>8</v>
      </c>
      <c r="E167" s="6" t="s">
        <v>71</v>
      </c>
      <c r="I167" s="245"/>
      <c r="J167" s="245"/>
      <c r="K167" s="245"/>
      <c r="L167" s="245"/>
      <c r="M167" s="245"/>
      <c r="N167" s="122"/>
      <c r="O167" s="122"/>
      <c r="P167" s="122"/>
      <c r="Q167" s="122"/>
      <c r="R167" s="122"/>
      <c r="S167" s="122"/>
      <c r="T167" s="122"/>
      <c r="U167" s="122"/>
      <c r="V167" s="122"/>
      <c r="W167" s="122"/>
      <c r="X167" s="122"/>
      <c r="Y167" s="122"/>
      <c r="Z167" s="28"/>
    </row>
    <row r="168" spans="1:27" ht="20.100000000000001" customHeight="1">
      <c r="A168" s="10"/>
      <c r="B168" s="10"/>
      <c r="C168" s="29"/>
      <c r="D168" s="121"/>
      <c r="E168" s="121"/>
      <c r="F168" s="121"/>
      <c r="G168" s="121"/>
      <c r="H168" s="121"/>
      <c r="I168" s="27"/>
      <c r="J168" s="123" t="s">
        <v>70</v>
      </c>
      <c r="K168" s="122"/>
      <c r="L168" s="122"/>
      <c r="M168" s="122"/>
      <c r="N168" s="122"/>
      <c r="O168" s="122"/>
      <c r="P168" s="122"/>
      <c r="Q168" s="122"/>
      <c r="R168" s="122"/>
      <c r="S168" s="122"/>
      <c r="T168" s="122"/>
      <c r="U168" s="122"/>
      <c r="V168" s="122"/>
      <c r="W168" s="122"/>
      <c r="X168" s="122"/>
      <c r="Y168" s="122"/>
      <c r="Z168" s="28"/>
    </row>
    <row r="169" spans="1:27" ht="20.100000000000001" customHeight="1">
      <c r="A169" s="10">
        <f>IF(AND($I153="する",AND(TRIM($I169)&lt;&gt;"", NOT(IFERROR(SEARCH("@",$I169),0)&gt;0))), 1001, 0)</f>
        <v>0</v>
      </c>
      <c r="B169" s="10"/>
      <c r="C169" s="25"/>
      <c r="D169" s="26">
        <v>9</v>
      </c>
      <c r="E169" s="6" t="s">
        <v>72</v>
      </c>
      <c r="I169" s="245"/>
      <c r="J169" s="245"/>
      <c r="K169" s="245"/>
      <c r="L169" s="245"/>
      <c r="M169" s="245"/>
      <c r="N169" s="245"/>
      <c r="O169" s="245"/>
      <c r="P169" s="245"/>
      <c r="Q169" s="195"/>
      <c r="R169" s="245"/>
      <c r="S169" s="245"/>
      <c r="T169" s="245"/>
      <c r="U169" s="245"/>
      <c r="V169" s="245"/>
      <c r="W169" s="245"/>
      <c r="X169" s="245"/>
      <c r="Y169" s="245"/>
      <c r="Z169" s="28"/>
    </row>
    <row r="170" spans="1:27" ht="20.100000000000001" customHeight="1">
      <c r="A170" s="10"/>
      <c r="B170" s="10"/>
      <c r="C170" s="29"/>
      <c r="D170" s="121"/>
      <c r="E170" s="121"/>
      <c r="F170" s="121"/>
      <c r="G170" s="121"/>
      <c r="H170" s="121"/>
      <c r="I170" s="27"/>
      <c r="J170" s="115" t="s">
        <v>339</v>
      </c>
      <c r="K170" s="49"/>
      <c r="L170" s="122"/>
      <c r="M170" s="122"/>
      <c r="N170" s="122"/>
      <c r="O170" s="122"/>
      <c r="P170" s="122"/>
      <c r="Q170" s="50"/>
      <c r="R170" s="122"/>
      <c r="S170" s="122"/>
      <c r="T170" s="122"/>
      <c r="U170" s="122"/>
      <c r="V170" s="122"/>
      <c r="W170" s="122"/>
      <c r="X170" s="122"/>
      <c r="Y170" s="122"/>
      <c r="Z170" s="28"/>
    </row>
    <row r="171" spans="1:27" ht="20.100000000000001" customHeight="1">
      <c r="A171" s="10"/>
      <c r="B171" s="10"/>
      <c r="C171" s="39"/>
      <c r="D171" s="40"/>
      <c r="E171" s="40"/>
      <c r="F171" s="40"/>
      <c r="G171" s="40"/>
      <c r="H171" s="40"/>
      <c r="I171" s="41"/>
      <c r="J171" s="41"/>
      <c r="K171" s="42"/>
      <c r="L171" s="41"/>
      <c r="M171" s="41"/>
      <c r="N171" s="41"/>
      <c r="O171" s="41"/>
      <c r="P171" s="41"/>
      <c r="Q171" s="41"/>
      <c r="R171" s="41"/>
      <c r="S171" s="41"/>
      <c r="T171" s="41"/>
      <c r="U171" s="41"/>
      <c r="V171" s="41"/>
      <c r="W171" s="41"/>
      <c r="X171" s="41"/>
      <c r="Y171" s="68"/>
      <c r="Z171" s="43"/>
      <c r="AA171" s="56"/>
    </row>
    <row r="172" spans="1:27" ht="20.100000000000001" customHeight="1">
      <c r="A172" s="10"/>
      <c r="B172" s="10"/>
      <c r="C172" s="121"/>
      <c r="D172" s="121"/>
      <c r="E172" s="121"/>
      <c r="F172" s="121"/>
      <c r="G172" s="121"/>
      <c r="H172" s="121"/>
      <c r="I172" s="45"/>
      <c r="J172" s="45"/>
      <c r="K172" s="45"/>
      <c r="L172" s="45"/>
      <c r="M172" s="45"/>
      <c r="N172" s="45"/>
      <c r="O172" s="45"/>
      <c r="P172" s="45"/>
      <c r="Q172" s="45"/>
      <c r="R172" s="45"/>
      <c r="S172" s="45"/>
      <c r="T172" s="45"/>
      <c r="U172" s="45"/>
      <c r="V172" s="45"/>
      <c r="W172" s="45"/>
      <c r="X172" s="45"/>
      <c r="Y172" s="69"/>
      <c r="Z172" s="121"/>
      <c r="AA172" s="56"/>
    </row>
    <row r="173" spans="1:27" ht="20.100000000000001" customHeight="1">
      <c r="A173" s="10"/>
      <c r="B173" s="10"/>
      <c r="C173" s="121"/>
      <c r="D173" s="121"/>
      <c r="E173" s="121"/>
      <c r="F173" s="121"/>
      <c r="G173" s="121"/>
      <c r="H173" s="121"/>
      <c r="I173" s="70"/>
      <c r="J173" s="45"/>
      <c r="K173" s="45"/>
      <c r="L173" s="45"/>
      <c r="M173" s="45"/>
      <c r="N173" s="69"/>
      <c r="O173" s="45"/>
      <c r="P173" s="45"/>
      <c r="Q173" s="45"/>
      <c r="R173" s="69"/>
      <c r="S173" s="45"/>
      <c r="T173" s="45"/>
      <c r="U173" s="45"/>
      <c r="V173" s="45"/>
      <c r="W173" s="45"/>
      <c r="X173" s="45"/>
      <c r="Y173" s="45"/>
      <c r="Z173" s="45"/>
      <c r="AA173" s="45"/>
    </row>
    <row r="174" spans="1:27" ht="20.100000000000001" customHeight="1">
      <c r="A174" s="10"/>
      <c r="B174" s="10"/>
      <c r="C174" s="242" t="s">
        <v>15</v>
      </c>
      <c r="D174" s="243"/>
      <c r="E174" s="243"/>
      <c r="F174" s="243"/>
      <c r="G174" s="243"/>
      <c r="H174" s="244"/>
      <c r="I174" s="71"/>
      <c r="J174" s="72"/>
      <c r="K174" s="72"/>
      <c r="L174" s="72"/>
      <c r="M174" s="72"/>
      <c r="N174" s="72"/>
      <c r="O174" s="72"/>
      <c r="P174" s="72"/>
      <c r="Q174" s="72"/>
      <c r="R174" s="72"/>
      <c r="S174" s="72"/>
      <c r="T174" s="72"/>
      <c r="U174" s="72"/>
      <c r="V174" s="72"/>
      <c r="W174" s="72"/>
      <c r="X174" s="72"/>
      <c r="Y174" s="72"/>
      <c r="Z174" s="72"/>
    </row>
    <row r="175" spans="1:27" ht="20.100000000000001" customHeight="1">
      <c r="A175" s="10"/>
      <c r="B175" s="10"/>
      <c r="C175" s="73"/>
      <c r="D175" s="74"/>
      <c r="E175" s="74"/>
      <c r="F175" s="74"/>
      <c r="G175" s="74"/>
      <c r="H175" s="74"/>
      <c r="Z175" s="66"/>
      <c r="AA175" s="36"/>
    </row>
    <row r="176" spans="1:27" ht="20.100000000000001" customHeight="1">
      <c r="A176" s="9"/>
      <c r="B176" s="10"/>
      <c r="C176" s="21"/>
      <c r="D176" s="26">
        <v>1</v>
      </c>
      <c r="E176" s="6" t="s">
        <v>26</v>
      </c>
      <c r="I176" s="194"/>
      <c r="J176" s="196"/>
      <c r="K176" s="196"/>
      <c r="L176" s="196"/>
      <c r="M176" s="196"/>
      <c r="N176" s="75"/>
      <c r="O176" s="75"/>
      <c r="P176" s="75"/>
      <c r="Q176" s="75"/>
      <c r="R176" s="75"/>
      <c r="S176" s="75"/>
      <c r="T176" s="75"/>
      <c r="U176" s="75"/>
      <c r="V176" s="121"/>
      <c r="W176" s="121"/>
      <c r="Z176" s="66"/>
    </row>
    <row r="177" spans="1:26" ht="20.100000000000001" customHeight="1">
      <c r="A177" s="9"/>
      <c r="B177" s="10"/>
      <c r="C177" s="21"/>
      <c r="D177" s="76"/>
      <c r="E177" s="77"/>
      <c r="F177" s="77"/>
      <c r="G177" s="77"/>
      <c r="H177" s="75"/>
      <c r="I177" s="78"/>
      <c r="J177" s="123" t="str">
        <f>日付例&amp;"　年月日を入力してください。"</f>
        <v>例)2022/4/1、R4/4/1　年月日を入力してください。</v>
      </c>
      <c r="K177" s="123"/>
      <c r="L177" s="123"/>
      <c r="M177" s="123"/>
      <c r="N177" s="123"/>
      <c r="O177" s="123"/>
      <c r="P177" s="123"/>
      <c r="Q177" s="123"/>
      <c r="R177" s="123"/>
      <c r="S177" s="123"/>
      <c r="T177" s="123"/>
      <c r="U177" s="123"/>
      <c r="V177" s="121"/>
      <c r="W177" s="121"/>
      <c r="Z177" s="66"/>
    </row>
    <row r="178" spans="1:26" ht="20.100000000000001" customHeight="1">
      <c r="A178" s="9"/>
      <c r="B178" s="10"/>
      <c r="C178" s="21"/>
      <c r="D178" s="26">
        <v>2</v>
      </c>
      <c r="E178" s="6" t="s">
        <v>27</v>
      </c>
      <c r="I178" s="245"/>
      <c r="J178" s="196"/>
      <c r="K178" s="196"/>
      <c r="L178" s="196"/>
      <c r="M178" s="196"/>
      <c r="N178" s="75"/>
      <c r="O178" s="75"/>
      <c r="P178" s="55"/>
      <c r="Q178" s="75"/>
      <c r="R178" s="75"/>
      <c r="S178" s="75"/>
      <c r="T178" s="75"/>
      <c r="U178" s="75"/>
      <c r="V178" s="121"/>
      <c r="W178" s="121"/>
      <c r="Z178" s="66"/>
    </row>
    <row r="179" spans="1:26" ht="20.100000000000001" customHeight="1">
      <c r="A179" s="9"/>
      <c r="B179" s="10"/>
      <c r="C179" s="21"/>
      <c r="D179" s="76"/>
      <c r="E179" s="77"/>
      <c r="F179" s="77"/>
      <c r="G179" s="77"/>
      <c r="H179" s="75"/>
      <c r="I179" s="78"/>
      <c r="J179" s="246"/>
      <c r="K179" s="246"/>
      <c r="L179" s="246"/>
      <c r="M179" s="246"/>
      <c r="N179" s="246"/>
      <c r="O179" s="246"/>
      <c r="P179" s="246"/>
      <c r="Q179" s="246"/>
      <c r="R179" s="246"/>
      <c r="S179" s="123"/>
      <c r="T179" s="123"/>
      <c r="U179" s="123"/>
      <c r="V179" s="122"/>
      <c r="W179" s="122"/>
      <c r="Z179" s="66"/>
    </row>
    <row r="180" spans="1:26" ht="20.100000000000001" customHeight="1">
      <c r="A180" s="10"/>
      <c r="B180" s="10"/>
      <c r="C180" s="25"/>
      <c r="D180" s="26">
        <v>3</v>
      </c>
      <c r="E180" s="121" t="s">
        <v>1</v>
      </c>
      <c r="F180" s="121"/>
      <c r="P180" s="79"/>
      <c r="Q180" s="80"/>
      <c r="R180" s="80"/>
      <c r="S180" s="80"/>
      <c r="T180" s="80"/>
      <c r="U180" s="80"/>
      <c r="V180" s="80"/>
      <c r="W180" s="80"/>
      <c r="X180" s="80"/>
      <c r="Y180" s="80"/>
      <c r="Z180" s="28"/>
    </row>
    <row r="181" spans="1:26" ht="45" customHeight="1">
      <c r="A181" s="10"/>
      <c r="B181" s="10"/>
      <c r="C181" s="25"/>
      <c r="D181" s="26"/>
      <c r="E181" s="248" t="s">
        <v>41</v>
      </c>
      <c r="F181" s="248"/>
      <c r="G181" s="248"/>
      <c r="H181" s="248"/>
      <c r="I181" s="248"/>
      <c r="J181" s="248"/>
      <c r="K181" s="248"/>
      <c r="L181" s="248"/>
      <c r="M181" s="248"/>
      <c r="N181" s="248"/>
      <c r="O181" s="248"/>
      <c r="P181" s="248"/>
      <c r="Q181" s="248"/>
      <c r="R181" s="248"/>
      <c r="S181" s="248"/>
      <c r="T181" s="248"/>
      <c r="U181" s="248"/>
      <c r="V181" s="248"/>
      <c r="W181" s="248"/>
      <c r="X181" s="248"/>
      <c r="Y181" s="248"/>
      <c r="Z181" s="28"/>
    </row>
    <row r="182" spans="1:26" ht="20.100000000000001" customHeight="1">
      <c r="A182" s="10">
        <f>IF(COUNTIF($K183:$K186,"○")&gt;1, 1001, 0)</f>
        <v>0</v>
      </c>
      <c r="B182" s="113"/>
      <c r="C182" s="25"/>
      <c r="D182" s="26"/>
      <c r="E182" s="249" t="s">
        <v>8</v>
      </c>
      <c r="F182" s="250"/>
      <c r="G182" s="250"/>
      <c r="H182" s="250"/>
      <c r="I182" s="250"/>
      <c r="J182" s="251"/>
      <c r="K182" s="252" t="s">
        <v>20</v>
      </c>
      <c r="L182" s="253"/>
      <c r="M182" s="254"/>
      <c r="N182" s="255" t="s">
        <v>9</v>
      </c>
      <c r="O182" s="256"/>
      <c r="P182" s="256"/>
      <c r="Q182" s="256"/>
      <c r="R182" s="256"/>
      <c r="S182" s="256"/>
      <c r="T182" s="256"/>
      <c r="U182" s="256"/>
      <c r="V182" s="257"/>
      <c r="W182" s="258" t="s">
        <v>10</v>
      </c>
      <c r="X182" s="259"/>
      <c r="Y182" s="260"/>
      <c r="Z182" s="28"/>
    </row>
    <row r="183" spans="1:26" ht="20.100000000000001" customHeight="1">
      <c r="A183" s="10"/>
      <c r="B183" s="10"/>
      <c r="C183" s="25"/>
      <c r="D183" s="82"/>
      <c r="E183" s="261" t="s">
        <v>21</v>
      </c>
      <c r="F183" s="262"/>
      <c r="G183" s="262"/>
      <c r="H183" s="262"/>
      <c r="I183" s="262"/>
      <c r="J183" s="263"/>
      <c r="K183" s="264"/>
      <c r="L183" s="265"/>
      <c r="M183" s="266"/>
      <c r="N183" s="267"/>
      <c r="O183" s="268"/>
      <c r="P183" s="268"/>
      <c r="Q183" s="268"/>
      <c r="R183" s="268"/>
      <c r="S183" s="268"/>
      <c r="T183" s="268"/>
      <c r="U183" s="268"/>
      <c r="V183" s="269"/>
      <c r="W183" s="270"/>
      <c r="X183" s="271"/>
      <c r="Y183" s="272"/>
      <c r="Z183" s="28"/>
    </row>
    <row r="184" spans="1:26" ht="20.100000000000001" customHeight="1">
      <c r="A184" s="10">
        <f>IF(AND($K184="○",ISBLANK($N184)), 1001, 0)</f>
        <v>0</v>
      </c>
      <c r="B184" s="10"/>
      <c r="C184" s="25"/>
      <c r="D184" s="82"/>
      <c r="E184" s="229" t="s">
        <v>22</v>
      </c>
      <c r="F184" s="230"/>
      <c r="G184" s="230"/>
      <c r="H184" s="230"/>
      <c r="I184" s="230"/>
      <c r="J184" s="231"/>
      <c r="K184" s="232"/>
      <c r="L184" s="233"/>
      <c r="M184" s="234"/>
      <c r="N184" s="235"/>
      <c r="O184" s="236"/>
      <c r="P184" s="236"/>
      <c r="Q184" s="236"/>
      <c r="R184" s="236"/>
      <c r="S184" s="236"/>
      <c r="T184" s="236"/>
      <c r="U184" s="236"/>
      <c r="V184" s="237"/>
      <c r="W184" s="238"/>
      <c r="X184" s="239"/>
      <c r="Y184" s="240"/>
      <c r="Z184" s="28"/>
    </row>
    <row r="185" spans="1:26" ht="20.100000000000001" customHeight="1">
      <c r="A185" s="10">
        <f>IF(AND($K185="○",ISBLANK($N185)), 1001, 0)</f>
        <v>0</v>
      </c>
      <c r="B185" s="10"/>
      <c r="C185" s="25"/>
      <c r="D185" s="82"/>
      <c r="E185" s="229" t="s">
        <v>23</v>
      </c>
      <c r="F185" s="230"/>
      <c r="G185" s="230"/>
      <c r="H185" s="230"/>
      <c r="I185" s="230"/>
      <c r="J185" s="231"/>
      <c r="K185" s="232"/>
      <c r="L185" s="233"/>
      <c r="M185" s="234"/>
      <c r="N185" s="235"/>
      <c r="O185" s="236"/>
      <c r="P185" s="236"/>
      <c r="Q185" s="236"/>
      <c r="R185" s="236"/>
      <c r="S185" s="236"/>
      <c r="T185" s="236"/>
      <c r="U185" s="236"/>
      <c r="V185" s="237"/>
      <c r="W185" s="281">
        <v>100</v>
      </c>
      <c r="X185" s="282"/>
      <c r="Y185" s="83" t="s">
        <v>11</v>
      </c>
      <c r="Z185" s="28"/>
    </row>
    <row r="186" spans="1:26" ht="20.100000000000001" customHeight="1">
      <c r="A186" s="10">
        <f>IF(OR(AND($K186="○",ISBLANK($N186)),AND($K186="○",ISBLANK($W186))),1001, 0)</f>
        <v>0</v>
      </c>
      <c r="B186" s="10"/>
      <c r="C186" s="25"/>
      <c r="D186" s="82"/>
      <c r="E186" s="283" t="s">
        <v>24</v>
      </c>
      <c r="F186" s="284"/>
      <c r="G186" s="284"/>
      <c r="H186" s="284"/>
      <c r="I186" s="284"/>
      <c r="J186" s="285"/>
      <c r="K186" s="286"/>
      <c r="L186" s="287"/>
      <c r="M186" s="288"/>
      <c r="N186" s="235"/>
      <c r="O186" s="236"/>
      <c r="P186" s="236"/>
      <c r="Q186" s="236"/>
      <c r="R186" s="236"/>
      <c r="S186" s="236"/>
      <c r="T186" s="236"/>
      <c r="U186" s="236"/>
      <c r="V186" s="237"/>
      <c r="W186" s="292"/>
      <c r="X186" s="293"/>
      <c r="Y186" s="84" t="s">
        <v>11</v>
      </c>
      <c r="Z186" s="28"/>
    </row>
    <row r="187" spans="1:26" ht="20.100000000000001" customHeight="1">
      <c r="A187" s="10"/>
      <c r="B187" s="10"/>
      <c r="C187" s="25"/>
      <c r="D187" s="82"/>
      <c r="E187" s="294"/>
      <c r="F187" s="295"/>
      <c r="G187" s="295"/>
      <c r="H187" s="295"/>
      <c r="I187" s="295"/>
      <c r="J187" s="296"/>
      <c r="K187" s="289"/>
      <c r="L187" s="290"/>
      <c r="M187" s="291"/>
      <c r="N187" s="297"/>
      <c r="O187" s="298"/>
      <c r="P187" s="298"/>
      <c r="Q187" s="298"/>
      <c r="R187" s="298"/>
      <c r="S187" s="298"/>
      <c r="T187" s="298"/>
      <c r="U187" s="298"/>
      <c r="V187" s="299"/>
      <c r="W187" s="300"/>
      <c r="X187" s="301"/>
      <c r="Y187" s="85" t="s">
        <v>11</v>
      </c>
      <c r="Z187" s="28"/>
    </row>
    <row r="188" spans="1:26" ht="20.100000000000001" customHeight="1">
      <c r="A188" s="10"/>
      <c r="B188" s="10"/>
      <c r="C188" s="25"/>
      <c r="D188" s="26"/>
      <c r="E188" s="86"/>
      <c r="F188" s="86"/>
      <c r="G188" s="86"/>
      <c r="H188" s="86"/>
      <c r="I188" s="86"/>
      <c r="J188" s="86"/>
      <c r="K188" s="122"/>
      <c r="L188" s="122"/>
      <c r="M188" s="122"/>
      <c r="N188" s="122"/>
      <c r="O188" s="122"/>
      <c r="P188" s="122"/>
      <c r="Q188" s="122"/>
      <c r="R188" s="122"/>
      <c r="S188" s="122"/>
      <c r="T188" s="122"/>
      <c r="U188" s="122"/>
      <c r="V188" s="122"/>
      <c r="W188" s="122"/>
      <c r="X188" s="122"/>
      <c r="Y188" s="122"/>
      <c r="Z188" s="28"/>
    </row>
    <row r="189" spans="1:26" ht="20.100000000000001" customHeight="1">
      <c r="A189" s="10">
        <f>IF(TRIM($I189)="", 1001, 0)</f>
        <v>1001</v>
      </c>
      <c r="B189" s="10"/>
      <c r="C189" s="25"/>
      <c r="D189" s="26">
        <v>4</v>
      </c>
      <c r="E189" s="6" t="s">
        <v>0</v>
      </c>
      <c r="I189" s="200"/>
      <c r="J189" s="200"/>
      <c r="K189" s="200"/>
      <c r="L189" s="200"/>
      <c r="M189" s="200"/>
      <c r="N189" s="121" t="s">
        <v>25</v>
      </c>
      <c r="O189" s="121"/>
      <c r="P189" s="121"/>
      <c r="Q189" s="121"/>
      <c r="R189" s="121"/>
      <c r="S189" s="121"/>
      <c r="T189" s="121"/>
      <c r="U189" s="121"/>
      <c r="V189" s="121"/>
      <c r="W189" s="121"/>
      <c r="X189" s="121"/>
      <c r="Y189" s="121"/>
      <c r="Z189" s="28"/>
    </row>
    <row r="190" spans="1:26" ht="45" customHeight="1">
      <c r="A190" s="10"/>
      <c r="B190" s="10"/>
      <c r="C190" s="29"/>
      <c r="D190" s="121"/>
      <c r="E190" s="121"/>
      <c r="F190" s="121"/>
      <c r="G190" s="121"/>
      <c r="H190" s="121"/>
      <c r="I190" s="27"/>
      <c r="J190" s="226" t="s">
        <v>113</v>
      </c>
      <c r="K190" s="227"/>
      <c r="L190" s="227"/>
      <c r="M190" s="227"/>
      <c r="N190" s="227"/>
      <c r="O190" s="227"/>
      <c r="P190" s="227"/>
      <c r="Q190" s="227"/>
      <c r="R190" s="227"/>
      <c r="S190" s="227"/>
      <c r="T190" s="227"/>
      <c r="U190" s="227"/>
      <c r="V190" s="227"/>
      <c r="W190" s="227"/>
      <c r="X190" s="227"/>
      <c r="Y190" s="227"/>
      <c r="Z190" s="28"/>
    </row>
    <row r="191" spans="1:26" ht="20.100000000000001" customHeight="1">
      <c r="A191" s="10"/>
      <c r="B191" s="10"/>
      <c r="C191" s="25"/>
      <c r="D191" s="26">
        <v>5</v>
      </c>
      <c r="E191" s="6" t="s">
        <v>28</v>
      </c>
      <c r="I191" s="194"/>
      <c r="J191" s="228"/>
      <c r="K191" s="228"/>
      <c r="L191" s="228"/>
      <c r="M191" s="228"/>
      <c r="N191" s="121"/>
      <c r="O191" s="121"/>
      <c r="P191" s="121"/>
      <c r="Q191" s="121"/>
      <c r="R191" s="121"/>
      <c r="S191" s="121"/>
      <c r="T191" s="121"/>
      <c r="U191" s="121"/>
      <c r="V191" s="121"/>
      <c r="W191" s="121"/>
      <c r="X191" s="121"/>
      <c r="Y191" s="121"/>
      <c r="Z191" s="28"/>
    </row>
    <row r="192" spans="1:26" ht="20.100000000000001" customHeight="1">
      <c r="A192" s="10"/>
      <c r="B192" s="10"/>
      <c r="C192" s="29"/>
      <c r="D192" s="121"/>
      <c r="E192" s="121"/>
      <c r="F192" s="121"/>
      <c r="G192" s="121"/>
      <c r="H192" s="121"/>
      <c r="I192" s="27"/>
      <c r="J192" s="123" t="str">
        <f>日付例&amp;"　年月日を入力してください。個人の場合は入力不要です。"</f>
        <v>例)2022/4/1、R4/4/1　年月日を入力してください。個人の場合は入力不要です。</v>
      </c>
      <c r="K192" s="122"/>
      <c r="L192" s="122"/>
      <c r="M192" s="122"/>
      <c r="N192" s="122"/>
      <c r="O192" s="122"/>
      <c r="P192" s="122"/>
      <c r="Q192" s="122"/>
      <c r="R192" s="122"/>
      <c r="S192" s="122"/>
      <c r="T192" s="122"/>
      <c r="U192" s="122"/>
      <c r="V192" s="122"/>
      <c r="W192" s="122"/>
      <c r="X192" s="122"/>
      <c r="Y192" s="122"/>
      <c r="Z192" s="28"/>
    </row>
    <row r="193" spans="1:27" ht="20.100000000000001" customHeight="1">
      <c r="A193" s="10"/>
      <c r="B193" s="10"/>
      <c r="C193" s="25"/>
      <c r="D193" s="26">
        <v>6</v>
      </c>
      <c r="E193" s="6" t="s">
        <v>94</v>
      </c>
      <c r="F193" s="121"/>
      <c r="G193" s="121"/>
      <c r="H193" s="121"/>
      <c r="I193" s="194"/>
      <c r="J193" s="228"/>
      <c r="K193" s="228"/>
      <c r="L193" s="228"/>
      <c r="M193" s="228"/>
      <c r="N193" s="87"/>
      <c r="O193" s="80"/>
      <c r="P193" s="80"/>
      <c r="Q193" s="80"/>
      <c r="R193" s="80"/>
      <c r="S193" s="80"/>
      <c r="T193" s="80"/>
      <c r="U193" s="80"/>
      <c r="V193" s="80"/>
      <c r="W193" s="80"/>
      <c r="X193" s="80"/>
      <c r="Y193" s="80"/>
      <c r="Z193" s="88"/>
      <c r="AA193" s="29"/>
    </row>
    <row r="194" spans="1:27" ht="20.100000000000001" customHeight="1">
      <c r="A194" s="10"/>
      <c r="B194" s="10"/>
      <c r="C194" s="25"/>
      <c r="D194" s="26"/>
      <c r="E194" s="121"/>
      <c r="F194" s="121"/>
      <c r="G194" s="121"/>
      <c r="H194" s="121"/>
      <c r="I194" s="89"/>
      <c r="J194" s="123" t="str">
        <f>日付例&amp;"　年月日を入力してください。1900/4/1以前の場合は、空欄のままとしてください。"</f>
        <v>例)2022/4/1、R4/4/1　年月日を入力してください。1900/4/1以前の場合は、空欄のままとしてください。</v>
      </c>
      <c r="K194" s="123"/>
      <c r="L194" s="123"/>
      <c r="M194" s="35"/>
      <c r="N194" s="90"/>
      <c r="O194" s="123"/>
      <c r="P194" s="35"/>
      <c r="Q194" s="123"/>
      <c r="R194" s="123"/>
      <c r="S194" s="123"/>
      <c r="T194" s="123"/>
      <c r="U194" s="123"/>
      <c r="V194" s="123"/>
      <c r="W194" s="123"/>
      <c r="X194" s="123"/>
      <c r="Y194" s="123"/>
      <c r="Z194" s="38"/>
      <c r="AA194" s="29"/>
    </row>
    <row r="195" spans="1:27" ht="20.100000000000001" customHeight="1">
      <c r="A195" s="10"/>
      <c r="B195" s="10"/>
      <c r="C195" s="25"/>
      <c r="D195" s="26">
        <v>7</v>
      </c>
      <c r="E195" s="121" t="s">
        <v>29</v>
      </c>
      <c r="F195" s="121"/>
      <c r="G195" s="121"/>
      <c r="H195" s="121"/>
      <c r="I195" s="194"/>
      <c r="J195" s="196"/>
      <c r="K195" s="196"/>
      <c r="L195" s="196"/>
      <c r="M195" s="196"/>
      <c r="N195" s="91" t="s">
        <v>30</v>
      </c>
      <c r="O195" s="194"/>
      <c r="P195" s="195"/>
      <c r="Q195" s="195"/>
      <c r="R195" s="195"/>
      <c r="S195" s="119" t="s">
        <v>31</v>
      </c>
      <c r="U195" s="80"/>
      <c r="V195" s="80"/>
      <c r="W195" s="80"/>
      <c r="X195" s="80"/>
      <c r="Y195" s="80"/>
      <c r="Z195" s="88"/>
      <c r="AA195" s="29"/>
    </row>
    <row r="196" spans="1:27" ht="20.100000000000001" customHeight="1">
      <c r="A196" s="10"/>
      <c r="B196" s="10"/>
      <c r="C196" s="25"/>
      <c r="D196" s="26"/>
      <c r="E196" s="86" t="s">
        <v>32</v>
      </c>
      <c r="F196" s="121"/>
      <c r="G196" s="121"/>
      <c r="H196" s="121"/>
      <c r="I196" s="89"/>
      <c r="J196" s="123" t="str">
        <f>日付例&amp;"　年月日を入力してください。"</f>
        <v>例)2022/4/1、R4/4/1　年月日を入力してください。</v>
      </c>
      <c r="K196" s="123"/>
      <c r="L196" s="123"/>
      <c r="M196" s="35"/>
      <c r="N196" s="90"/>
      <c r="O196" s="123"/>
      <c r="P196" s="35"/>
      <c r="Q196" s="123"/>
      <c r="R196" s="123"/>
      <c r="S196" s="123"/>
      <c r="T196" s="123"/>
      <c r="U196" s="123"/>
      <c r="V196" s="123"/>
      <c r="W196" s="123"/>
      <c r="X196" s="123"/>
      <c r="Y196" s="123"/>
      <c r="Z196" s="38"/>
      <c r="AA196" s="29"/>
    </row>
    <row r="197" spans="1:27" ht="20.100000000000001" customHeight="1">
      <c r="A197" s="10"/>
      <c r="B197" s="10"/>
      <c r="C197" s="25"/>
      <c r="D197" s="26">
        <v>8</v>
      </c>
      <c r="E197" s="92" t="s">
        <v>109</v>
      </c>
      <c r="F197" s="121"/>
      <c r="G197" s="121"/>
      <c r="H197" s="121"/>
      <c r="I197" s="194"/>
      <c r="J197" s="196"/>
      <c r="K197" s="196"/>
      <c r="L197" s="196"/>
      <c r="M197" s="196"/>
      <c r="N197" s="93"/>
      <c r="O197" s="80"/>
      <c r="P197" s="79"/>
      <c r="Q197" s="80"/>
      <c r="R197" s="80"/>
      <c r="S197" s="80"/>
      <c r="T197" s="80"/>
      <c r="U197" s="80"/>
      <c r="V197" s="80"/>
      <c r="W197" s="80"/>
      <c r="X197" s="80"/>
      <c r="Y197" s="80"/>
      <c r="Z197" s="88"/>
      <c r="AA197" s="29"/>
    </row>
    <row r="198" spans="1:27" ht="20.100000000000001" customHeight="1">
      <c r="A198" s="10"/>
      <c r="B198" s="10"/>
      <c r="C198" s="25"/>
      <c r="D198" s="26"/>
      <c r="E198" s="86" t="s">
        <v>95</v>
      </c>
      <c r="F198" s="121"/>
      <c r="G198" s="121"/>
      <c r="H198" s="121"/>
      <c r="I198" s="94"/>
      <c r="J198" s="123" t="str">
        <f>日付例&amp;"　年月日を入力してください。"</f>
        <v>例)2022/4/1、R4/4/1　年月日を入力してください。</v>
      </c>
      <c r="K198" s="123"/>
      <c r="L198" s="123"/>
      <c r="M198" s="35"/>
      <c r="N198" s="90"/>
      <c r="O198" s="123"/>
      <c r="P198" s="35"/>
      <c r="Q198" s="123"/>
      <c r="R198" s="123"/>
      <c r="X198" s="123"/>
      <c r="Y198" s="123"/>
      <c r="Z198" s="38"/>
      <c r="AA198" s="29"/>
    </row>
    <row r="199" spans="1:27" ht="20.100000000000001" customHeight="1">
      <c r="A199" s="10"/>
      <c r="B199" s="10"/>
      <c r="C199" s="25"/>
      <c r="D199" s="26">
        <v>9</v>
      </c>
      <c r="E199" s="6" t="s">
        <v>342</v>
      </c>
      <c r="I199" s="75"/>
      <c r="J199" s="75"/>
      <c r="K199" s="75"/>
      <c r="L199" s="75"/>
      <c r="M199" s="121"/>
      <c r="N199" s="121"/>
      <c r="O199" s="121"/>
      <c r="P199" s="121"/>
      <c r="Q199" s="121"/>
      <c r="R199" s="121"/>
      <c r="S199" s="121"/>
      <c r="T199" s="121"/>
      <c r="U199" s="121"/>
      <c r="V199" s="121"/>
      <c r="W199" s="121"/>
      <c r="X199" s="121"/>
      <c r="Z199" s="66"/>
    </row>
    <row r="200" spans="1:27" ht="20.100000000000001" customHeight="1">
      <c r="A200" s="10">
        <f>IF(TRIM($I200)="", 1001, 0)</f>
        <v>1001</v>
      </c>
      <c r="B200" s="10"/>
      <c r="C200" s="25"/>
      <c r="E200" s="210" t="s">
        <v>351</v>
      </c>
      <c r="F200" s="211"/>
      <c r="G200" s="211"/>
      <c r="H200" s="212"/>
      <c r="I200" s="197"/>
      <c r="J200" s="213"/>
      <c r="K200" s="213"/>
      <c r="L200" s="213"/>
      <c r="M200" s="214"/>
      <c r="Y200" s="121"/>
      <c r="Z200" s="66"/>
    </row>
    <row r="201" spans="1:27" ht="20.100000000000001" customHeight="1">
      <c r="A201" s="10">
        <f>IF(TRIM($I201)="", 1001, 0)</f>
        <v>1001</v>
      </c>
      <c r="B201" s="10"/>
      <c r="C201" s="25"/>
      <c r="D201" s="26"/>
      <c r="E201" s="215" t="s">
        <v>349</v>
      </c>
      <c r="F201" s="216"/>
      <c r="G201" s="216"/>
      <c r="H201" s="217"/>
      <c r="I201" s="175"/>
      <c r="J201" s="218"/>
      <c r="K201" s="218"/>
      <c r="L201" s="218"/>
      <c r="M201" s="219"/>
      <c r="Y201" s="121"/>
      <c r="Z201" s="66"/>
    </row>
    <row r="202" spans="1:27" ht="20.100000000000001" customHeight="1">
      <c r="A202" s="10">
        <f>IF(TRIM($I202)="", 1001, 0)</f>
        <v>1001</v>
      </c>
      <c r="B202" s="10"/>
      <c r="C202" s="25"/>
      <c r="D202" s="26"/>
      <c r="E202" s="220" t="s">
        <v>350</v>
      </c>
      <c r="F202" s="221"/>
      <c r="G202" s="221"/>
      <c r="H202" s="222"/>
      <c r="I202" s="223"/>
      <c r="J202" s="224"/>
      <c r="K202" s="224"/>
      <c r="L202" s="224"/>
      <c r="M202" s="225"/>
      <c r="Y202" s="121"/>
      <c r="Z202" s="66"/>
    </row>
    <row r="203" spans="1:27" ht="20.100000000000001" customHeight="1">
      <c r="A203" s="10"/>
      <c r="B203" s="10"/>
      <c r="C203" s="25"/>
      <c r="D203" s="26"/>
      <c r="E203" s="95"/>
      <c r="F203" s="96"/>
      <c r="G203" s="93"/>
      <c r="H203" s="93"/>
      <c r="I203" s="87"/>
      <c r="J203" s="93"/>
      <c r="K203" s="93"/>
      <c r="Y203" s="121"/>
      <c r="Z203" s="66"/>
    </row>
    <row r="204" spans="1:27" ht="20.100000000000001" customHeight="1">
      <c r="A204" s="10"/>
      <c r="B204" s="10"/>
      <c r="C204" s="25"/>
      <c r="D204" s="26">
        <v>10</v>
      </c>
      <c r="E204" s="6" t="s">
        <v>33</v>
      </c>
      <c r="I204" s="245"/>
      <c r="J204" s="228"/>
      <c r="K204" s="228"/>
      <c r="L204" s="228"/>
      <c r="M204" s="228"/>
      <c r="N204" s="121"/>
      <c r="O204" s="121"/>
      <c r="P204" s="121"/>
      <c r="Q204" s="121"/>
      <c r="R204" s="121"/>
      <c r="S204" s="121"/>
      <c r="T204" s="121"/>
      <c r="U204" s="121"/>
      <c r="V204" s="121"/>
      <c r="W204" s="121"/>
      <c r="X204" s="121"/>
      <c r="Y204" s="121"/>
      <c r="Z204" s="28"/>
    </row>
    <row r="205" spans="1:27" ht="60" customHeight="1">
      <c r="A205" s="10"/>
      <c r="B205" s="10"/>
      <c r="C205" s="29"/>
      <c r="D205" s="121"/>
      <c r="E205" s="121"/>
      <c r="F205" s="121"/>
      <c r="G205" s="121"/>
      <c r="H205" s="121"/>
      <c r="I205" s="27"/>
      <c r="J205" s="314" t="s">
        <v>115</v>
      </c>
      <c r="K205" s="314"/>
      <c r="L205" s="314"/>
      <c r="M205" s="314"/>
      <c r="N205" s="314"/>
      <c r="O205" s="314"/>
      <c r="P205" s="314"/>
      <c r="Q205" s="314"/>
      <c r="R205" s="314"/>
      <c r="S205" s="314"/>
      <c r="T205" s="314"/>
      <c r="U205" s="314"/>
      <c r="V205" s="314"/>
      <c r="W205" s="314"/>
      <c r="X205" s="314"/>
      <c r="Y205" s="314"/>
      <c r="Z205" s="28"/>
    </row>
    <row r="206" spans="1:27" ht="20.100000000000001" customHeight="1">
      <c r="A206" s="10"/>
      <c r="B206" s="10"/>
      <c r="C206" s="21"/>
      <c r="D206" s="26">
        <v>11</v>
      </c>
      <c r="E206" s="121" t="s">
        <v>34</v>
      </c>
      <c r="F206" s="22"/>
      <c r="G206" s="22"/>
      <c r="H206" s="22"/>
      <c r="I206" s="121"/>
      <c r="J206" s="121"/>
      <c r="K206" s="121"/>
      <c r="L206" s="121"/>
      <c r="M206" s="121"/>
      <c r="N206" s="121"/>
      <c r="O206" s="121"/>
      <c r="P206" s="121"/>
      <c r="Q206" s="121"/>
      <c r="R206" s="121"/>
      <c r="S206" s="121"/>
      <c r="T206" s="121"/>
      <c r="U206" s="121"/>
      <c r="V206" s="121"/>
      <c r="W206" s="121"/>
      <c r="X206" s="121"/>
      <c r="Y206" s="121"/>
      <c r="Z206" s="28"/>
      <c r="AA206" s="29"/>
    </row>
    <row r="207" spans="1:27" ht="20.100000000000001" customHeight="1">
      <c r="A207" s="10"/>
      <c r="B207" s="10"/>
      <c r="C207" s="25"/>
      <c r="D207" s="66"/>
      <c r="E207" s="201" t="s">
        <v>7</v>
      </c>
      <c r="F207" s="202"/>
      <c r="G207" s="202"/>
      <c r="H207" s="203"/>
      <c r="I207" s="204" t="s">
        <v>96</v>
      </c>
      <c r="J207" s="205"/>
      <c r="K207" s="205"/>
      <c r="L207" s="205"/>
      <c r="M207" s="206"/>
      <c r="Z207" s="66"/>
      <c r="AA207" s="29"/>
    </row>
    <row r="208" spans="1:27" ht="20.100000000000001" customHeight="1">
      <c r="A208" s="10"/>
      <c r="B208" s="10"/>
      <c r="C208" s="25"/>
      <c r="D208" s="66"/>
      <c r="E208" s="207" t="s">
        <v>35</v>
      </c>
      <c r="F208" s="208"/>
      <c r="G208" s="208"/>
      <c r="H208" s="209"/>
      <c r="I208" s="197"/>
      <c r="J208" s="198"/>
      <c r="K208" s="198"/>
      <c r="L208" s="198"/>
      <c r="M208" s="199"/>
      <c r="Z208" s="66"/>
      <c r="AA208" s="29"/>
    </row>
    <row r="209" spans="1:27" ht="20.100000000000001" customHeight="1">
      <c r="A209" s="10"/>
      <c r="B209" s="10"/>
      <c r="C209" s="25"/>
      <c r="D209" s="66"/>
      <c r="E209" s="302" t="s">
        <v>36</v>
      </c>
      <c r="F209" s="303"/>
      <c r="G209" s="303"/>
      <c r="H209" s="304"/>
      <c r="I209" s="175"/>
      <c r="J209" s="176"/>
      <c r="K209" s="176"/>
      <c r="L209" s="176"/>
      <c r="M209" s="177"/>
      <c r="Z209" s="66"/>
      <c r="AA209" s="29"/>
    </row>
    <row r="210" spans="1:27" ht="20.100000000000001" customHeight="1">
      <c r="A210" s="10"/>
      <c r="B210" s="10"/>
      <c r="C210" s="25"/>
      <c r="D210" s="66"/>
      <c r="E210" s="302" t="s">
        <v>37</v>
      </c>
      <c r="F210" s="303"/>
      <c r="G210" s="303"/>
      <c r="H210" s="304"/>
      <c r="I210" s="175"/>
      <c r="J210" s="176"/>
      <c r="K210" s="176"/>
      <c r="L210" s="176"/>
      <c r="M210" s="177"/>
      <c r="Z210" s="66"/>
      <c r="AA210" s="29"/>
    </row>
    <row r="211" spans="1:27" ht="20.100000000000001" customHeight="1" thickBot="1">
      <c r="A211" s="10"/>
      <c r="B211" s="10"/>
      <c r="C211" s="25"/>
      <c r="D211" s="66"/>
      <c r="E211" s="305" t="s">
        <v>38</v>
      </c>
      <c r="F211" s="306"/>
      <c r="G211" s="306"/>
      <c r="H211" s="307"/>
      <c r="I211" s="178"/>
      <c r="J211" s="179"/>
      <c r="K211" s="179"/>
      <c r="L211" s="179"/>
      <c r="M211" s="180"/>
      <c r="Z211" s="66"/>
      <c r="AA211" s="29"/>
    </row>
    <row r="212" spans="1:27" ht="20.100000000000001" customHeight="1" thickTop="1">
      <c r="A212" s="10"/>
      <c r="B212" s="10"/>
      <c r="C212" s="25"/>
      <c r="E212" s="308" t="s">
        <v>97</v>
      </c>
      <c r="F212" s="309"/>
      <c r="G212" s="309"/>
      <c r="H212" s="310"/>
      <c r="I212" s="311">
        <f>I208+I210+I211</f>
        <v>0</v>
      </c>
      <c r="J212" s="312"/>
      <c r="K212" s="312"/>
      <c r="L212" s="312"/>
      <c r="M212" s="313"/>
      <c r="Z212" s="66"/>
      <c r="AA212" s="29"/>
    </row>
    <row r="213" spans="1:27" ht="20.100000000000001" customHeight="1">
      <c r="A213" s="10"/>
      <c r="B213" s="10"/>
      <c r="C213" s="25"/>
      <c r="D213" s="26"/>
      <c r="E213" s="121"/>
      <c r="F213" s="121"/>
      <c r="G213" s="121"/>
      <c r="H213" s="121"/>
      <c r="I213" s="80"/>
      <c r="J213" s="80"/>
      <c r="K213" s="80"/>
      <c r="L213" s="93"/>
      <c r="M213" s="93"/>
      <c r="N213" s="93"/>
      <c r="O213" s="80"/>
      <c r="P213" s="80"/>
      <c r="Q213" s="80"/>
      <c r="R213" s="80"/>
      <c r="S213" s="80"/>
      <c r="T213" s="80"/>
      <c r="U213" s="80"/>
      <c r="V213" s="80"/>
      <c r="W213" s="80"/>
      <c r="X213" s="80"/>
      <c r="Y213" s="80"/>
      <c r="Z213" s="88"/>
      <c r="AA213" s="29"/>
    </row>
    <row r="214" spans="1:27" ht="20.100000000000001" customHeight="1">
      <c r="A214" s="10"/>
      <c r="B214" s="10"/>
      <c r="C214" s="25"/>
      <c r="D214" s="26">
        <v>12</v>
      </c>
      <c r="E214" s="121" t="s">
        <v>39</v>
      </c>
      <c r="F214" s="121"/>
      <c r="G214" s="121"/>
      <c r="H214" s="121"/>
      <c r="I214" s="56"/>
      <c r="Z214" s="66"/>
      <c r="AA214" s="29"/>
    </row>
    <row r="215" spans="1:27" ht="20.100000000000001" customHeight="1">
      <c r="A215" s="10"/>
      <c r="B215" s="10"/>
      <c r="C215" s="25"/>
      <c r="D215" s="66"/>
      <c r="E215" s="201" t="s">
        <v>7</v>
      </c>
      <c r="F215" s="202"/>
      <c r="G215" s="202"/>
      <c r="H215" s="203"/>
      <c r="I215" s="204" t="s">
        <v>98</v>
      </c>
      <c r="J215" s="205"/>
      <c r="K215" s="205"/>
      <c r="L215" s="205"/>
      <c r="M215" s="206"/>
      <c r="Z215" s="66"/>
      <c r="AA215" s="29"/>
    </row>
    <row r="216" spans="1:27" ht="20.100000000000001" customHeight="1">
      <c r="A216" s="10"/>
      <c r="B216" s="10"/>
      <c r="C216" s="25"/>
      <c r="D216" s="26"/>
      <c r="E216" s="326" t="s">
        <v>99</v>
      </c>
      <c r="F216" s="327"/>
      <c r="G216" s="327"/>
      <c r="H216" s="328"/>
      <c r="I216" s="197"/>
      <c r="J216" s="198"/>
      <c r="K216" s="198"/>
      <c r="L216" s="198"/>
      <c r="M216" s="199"/>
      <c r="N216" s="6" t="s">
        <v>100</v>
      </c>
      <c r="Z216" s="66"/>
      <c r="AA216" s="29"/>
    </row>
    <row r="217" spans="1:27" ht="20.100000000000001" customHeight="1" thickBot="1">
      <c r="A217" s="10"/>
      <c r="B217" s="10"/>
      <c r="C217" s="25"/>
      <c r="D217" s="26"/>
      <c r="E217" s="329" t="s">
        <v>101</v>
      </c>
      <c r="F217" s="330"/>
      <c r="G217" s="330"/>
      <c r="H217" s="331"/>
      <c r="I217" s="178"/>
      <c r="J217" s="179"/>
      <c r="K217" s="179"/>
      <c r="L217" s="179"/>
      <c r="M217" s="180"/>
      <c r="N217" s="6" t="s">
        <v>100</v>
      </c>
      <c r="Z217" s="66"/>
      <c r="AA217" s="29"/>
    </row>
    <row r="218" spans="1:27" ht="20.100000000000001" customHeight="1" thickTop="1">
      <c r="A218" s="10"/>
      <c r="B218" s="10"/>
      <c r="C218" s="25"/>
      <c r="D218" s="26"/>
      <c r="E218" s="332" t="s">
        <v>40</v>
      </c>
      <c r="F218" s="333"/>
      <c r="G218" s="333"/>
      <c r="H218" s="334"/>
      <c r="I218" s="335" t="str">
        <f>IFERROR(ROUND(I216*100/I217,1),"")</f>
        <v/>
      </c>
      <c r="J218" s="336"/>
      <c r="K218" s="336"/>
      <c r="L218" s="336"/>
      <c r="M218" s="337"/>
      <c r="N218" s="6" t="s">
        <v>11</v>
      </c>
      <c r="Z218" s="66"/>
      <c r="AA218" s="29"/>
    </row>
    <row r="219" spans="1:27" ht="20.100000000000001" customHeight="1">
      <c r="A219" s="10"/>
      <c r="B219" s="10"/>
      <c r="C219" s="25"/>
      <c r="D219" s="26"/>
      <c r="E219" s="80"/>
      <c r="F219" s="80"/>
      <c r="G219" s="80"/>
      <c r="H219" s="80"/>
      <c r="I219" s="80"/>
      <c r="J219" s="80"/>
      <c r="K219" s="80"/>
      <c r="L219" s="80"/>
      <c r="M219" s="80"/>
      <c r="N219" s="80"/>
      <c r="O219" s="80"/>
      <c r="P219" s="80"/>
      <c r="Q219" s="80"/>
      <c r="R219" s="80"/>
      <c r="S219" s="80"/>
      <c r="T219" s="80"/>
      <c r="U219" s="80"/>
      <c r="V219" s="80"/>
      <c r="W219" s="80"/>
      <c r="X219" s="80"/>
      <c r="Y219" s="80"/>
      <c r="Z219" s="88"/>
      <c r="AA219" s="29"/>
    </row>
    <row r="220" spans="1:27" ht="20.100000000000001" customHeight="1">
      <c r="A220" s="10"/>
      <c r="B220" s="10"/>
      <c r="C220" s="39"/>
      <c r="D220" s="40"/>
      <c r="E220" s="40"/>
      <c r="F220" s="40"/>
      <c r="G220" s="40"/>
      <c r="H220" s="40"/>
      <c r="I220" s="40"/>
      <c r="J220" s="41"/>
      <c r="K220" s="41"/>
      <c r="L220" s="41"/>
      <c r="M220" s="62"/>
      <c r="N220" s="41"/>
      <c r="O220" s="41"/>
      <c r="P220" s="62"/>
      <c r="Q220" s="41"/>
      <c r="R220" s="41"/>
      <c r="S220" s="41"/>
      <c r="T220" s="41"/>
      <c r="U220" s="41"/>
      <c r="V220" s="41"/>
      <c r="W220" s="41"/>
      <c r="X220" s="41"/>
      <c r="Y220" s="41"/>
      <c r="Z220" s="97"/>
      <c r="AA220" s="29"/>
    </row>
    <row r="221" spans="1:27" ht="20.100000000000001" customHeight="1">
      <c r="A221" s="10"/>
      <c r="B221" s="10"/>
      <c r="C221" s="121"/>
      <c r="D221" s="121"/>
      <c r="E221" s="121"/>
      <c r="F221" s="121"/>
      <c r="G221" s="121"/>
      <c r="H221" s="121"/>
      <c r="I221" s="121"/>
      <c r="J221" s="45"/>
      <c r="K221" s="45"/>
      <c r="L221" s="45"/>
      <c r="M221" s="63"/>
      <c r="N221" s="45"/>
      <c r="O221" s="45"/>
      <c r="P221" s="63"/>
      <c r="Q221" s="45"/>
      <c r="R221" s="45"/>
      <c r="S221" s="45"/>
      <c r="T221" s="45"/>
      <c r="U221" s="45"/>
      <c r="V221" s="45"/>
      <c r="W221" s="45"/>
      <c r="X221" s="45"/>
      <c r="Y221" s="45"/>
      <c r="Z221" s="45"/>
      <c r="AA221" s="45"/>
    </row>
    <row r="222" spans="1:27" ht="20.100000000000001" customHeight="1">
      <c r="A222" s="9"/>
      <c r="B222" s="10"/>
      <c r="C222" s="121"/>
      <c r="D222" s="121"/>
      <c r="E222" s="121"/>
      <c r="F222" s="121"/>
      <c r="G222" s="121"/>
      <c r="H222" s="121"/>
      <c r="I222" s="45"/>
      <c r="J222" s="121"/>
      <c r="K222" s="121"/>
      <c r="L222" s="55"/>
      <c r="M222" s="121"/>
      <c r="N222" s="121"/>
      <c r="O222" s="121"/>
      <c r="P222" s="121"/>
      <c r="Q222" s="121"/>
      <c r="R222" s="121"/>
      <c r="S222" s="121"/>
      <c r="T222" s="121"/>
      <c r="U222" s="121"/>
      <c r="V222" s="121"/>
      <c r="W222" s="121"/>
      <c r="X222" s="121"/>
      <c r="Y222" s="121"/>
      <c r="Z222" s="121"/>
    </row>
    <row r="223" spans="1:27" ht="20.100000000000001" customHeight="1">
      <c r="A223" s="9"/>
      <c r="B223" s="10"/>
      <c r="C223" s="242" t="s">
        <v>53</v>
      </c>
      <c r="D223" s="243"/>
      <c r="E223" s="243"/>
      <c r="F223" s="243"/>
      <c r="G223" s="243"/>
      <c r="H223" s="243"/>
      <c r="I223" s="244"/>
      <c r="L223" s="46"/>
    </row>
    <row r="224" spans="1:27" ht="20.100000000000001" customHeight="1">
      <c r="A224" s="9"/>
      <c r="B224" s="10"/>
      <c r="C224" s="21"/>
      <c r="D224" s="22"/>
      <c r="E224" s="22"/>
      <c r="F224" s="22"/>
      <c r="G224" s="22"/>
      <c r="H224" s="22"/>
      <c r="I224" s="22"/>
      <c r="J224" s="23"/>
      <c r="K224" s="23"/>
      <c r="L224" s="59"/>
      <c r="M224" s="59"/>
      <c r="N224" s="23"/>
      <c r="O224" s="23"/>
      <c r="P224" s="23"/>
      <c r="Q224" s="23"/>
      <c r="R224" s="23"/>
      <c r="S224" s="23"/>
      <c r="T224" s="23"/>
      <c r="U224" s="23"/>
      <c r="V224" s="23"/>
      <c r="W224" s="23"/>
      <c r="X224" s="23"/>
      <c r="Y224" s="23"/>
      <c r="Z224" s="24"/>
    </row>
    <row r="225" spans="1:26" ht="20.100000000000001" hidden="1" customHeight="1">
      <c r="A225" s="9"/>
      <c r="B225" s="10"/>
      <c r="C225" s="21"/>
      <c r="D225" s="22"/>
      <c r="E225" s="22"/>
      <c r="F225" s="22"/>
      <c r="G225" s="22"/>
      <c r="H225" s="22"/>
      <c r="I225" s="22"/>
      <c r="J225" s="121"/>
      <c r="K225" s="121"/>
      <c r="L225" s="55"/>
      <c r="M225" s="55"/>
      <c r="N225" s="121"/>
      <c r="O225" s="121"/>
      <c r="P225" s="121"/>
      <c r="Q225" s="121"/>
      <c r="R225" s="121"/>
      <c r="S225" s="121"/>
      <c r="T225" s="121"/>
      <c r="U225" s="121"/>
      <c r="V225" s="121"/>
      <c r="W225" s="121"/>
      <c r="X225" s="121"/>
      <c r="Y225" s="121"/>
      <c r="Z225" s="28"/>
    </row>
    <row r="226" spans="1:26" ht="20.100000000000001" customHeight="1">
      <c r="A226" s="9"/>
      <c r="B226" s="10"/>
      <c r="C226" s="25"/>
      <c r="D226" s="26">
        <v>1</v>
      </c>
      <c r="E226" s="6" t="s">
        <v>52</v>
      </c>
      <c r="J226" s="122"/>
      <c r="K226" s="122"/>
      <c r="L226" s="61"/>
      <c r="M226" s="122"/>
      <c r="N226" s="122"/>
      <c r="O226" s="61"/>
      <c r="P226" s="122"/>
      <c r="Q226" s="122"/>
      <c r="R226" s="61"/>
      <c r="S226" s="122"/>
      <c r="T226" s="122"/>
      <c r="U226" s="122"/>
      <c r="V226" s="122"/>
      <c r="W226" s="122"/>
      <c r="X226" s="122"/>
      <c r="Y226" s="122"/>
      <c r="Z226" s="28"/>
    </row>
    <row r="227" spans="1:26" ht="30" customHeight="1">
      <c r="A227" s="9"/>
      <c r="B227" s="10"/>
      <c r="C227" s="25"/>
      <c r="D227" s="26"/>
      <c r="E227" s="338" t="s">
        <v>104</v>
      </c>
      <c r="F227" s="338"/>
      <c r="G227" s="338"/>
      <c r="H227" s="338"/>
      <c r="I227" s="338"/>
      <c r="J227" s="338"/>
      <c r="K227" s="338"/>
      <c r="L227" s="338"/>
      <c r="M227" s="338"/>
      <c r="N227" s="338"/>
      <c r="O227" s="338"/>
      <c r="P227" s="338"/>
      <c r="Q227" s="338"/>
      <c r="R227" s="338"/>
      <c r="S227" s="338"/>
      <c r="T227" s="338"/>
      <c r="U227" s="338"/>
      <c r="V227" s="338"/>
      <c r="W227" s="338"/>
      <c r="X227" s="338"/>
      <c r="Y227" s="338"/>
      <c r="Z227" s="28"/>
    </row>
    <row r="228" spans="1:26" ht="20.100000000000001" customHeight="1">
      <c r="A228" s="9"/>
      <c r="B228" s="10"/>
      <c r="C228" s="21"/>
      <c r="D228" s="88"/>
      <c r="E228" s="192" t="s">
        <v>102</v>
      </c>
      <c r="F228" s="193"/>
      <c r="G228" s="193"/>
      <c r="H228" s="193"/>
      <c r="I228" s="193"/>
      <c r="J228" s="193"/>
      <c r="K228" s="193"/>
      <c r="L228" s="193"/>
      <c r="M228" s="193"/>
      <c r="N228" s="193"/>
      <c r="O228" s="193"/>
      <c r="P228" s="192" t="s">
        <v>103</v>
      </c>
      <c r="Q228" s="193"/>
      <c r="R228" s="193"/>
      <c r="S228" s="193"/>
      <c r="T228" s="193"/>
      <c r="U228" s="316"/>
      <c r="V228" s="317" t="s">
        <v>105</v>
      </c>
      <c r="W228" s="318"/>
      <c r="X228" s="318"/>
      <c r="Y228" s="319"/>
      <c r="Z228" s="66"/>
    </row>
    <row r="229" spans="1:26" ht="20.100000000000001" customHeight="1">
      <c r="A229" s="9"/>
      <c r="B229" s="10"/>
      <c r="C229" s="21"/>
      <c r="D229" s="88"/>
      <c r="E229" s="181"/>
      <c r="F229" s="182"/>
      <c r="G229" s="182"/>
      <c r="H229" s="182"/>
      <c r="I229" s="182"/>
      <c r="J229" s="98" t="s">
        <v>19</v>
      </c>
      <c r="K229" s="188"/>
      <c r="L229" s="182"/>
      <c r="M229" s="182"/>
      <c r="N229" s="182"/>
      <c r="O229" s="99" t="s">
        <v>19</v>
      </c>
      <c r="P229" s="181"/>
      <c r="Q229" s="182"/>
      <c r="R229" s="182"/>
      <c r="S229" s="98" t="s">
        <v>19</v>
      </c>
      <c r="T229" s="2"/>
      <c r="U229" s="100" t="s">
        <v>19</v>
      </c>
      <c r="V229" s="320"/>
      <c r="W229" s="321"/>
      <c r="X229" s="321"/>
      <c r="Y229" s="322"/>
      <c r="Z229" s="66"/>
    </row>
    <row r="230" spans="1:26" ht="20.100000000000001" customHeight="1">
      <c r="A230" s="9"/>
      <c r="B230" s="10"/>
      <c r="C230" s="21"/>
      <c r="D230" s="88"/>
      <c r="E230" s="183"/>
      <c r="F230" s="184"/>
      <c r="G230" s="184"/>
      <c r="H230" s="184"/>
      <c r="I230" s="184"/>
      <c r="J230" s="101" t="s">
        <v>18</v>
      </c>
      <c r="K230" s="189"/>
      <c r="L230" s="184"/>
      <c r="M230" s="184"/>
      <c r="N230" s="184"/>
      <c r="O230" s="102" t="s">
        <v>18</v>
      </c>
      <c r="P230" s="183"/>
      <c r="Q230" s="184"/>
      <c r="R230" s="184"/>
      <c r="S230" s="103" t="s">
        <v>18</v>
      </c>
      <c r="T230" s="124"/>
      <c r="U230" s="104" t="s">
        <v>18</v>
      </c>
      <c r="V230" s="323"/>
      <c r="W230" s="324"/>
      <c r="X230" s="324"/>
      <c r="Y230" s="325"/>
      <c r="Z230" s="66"/>
    </row>
    <row r="231" spans="1:26" ht="20.100000000000001" customHeight="1">
      <c r="A231" s="9"/>
      <c r="B231" s="10"/>
      <c r="C231" s="21"/>
      <c r="D231" s="88"/>
      <c r="E231" s="185"/>
      <c r="F231" s="186"/>
      <c r="G231" s="186"/>
      <c r="H231" s="186"/>
      <c r="I231" s="186"/>
      <c r="J231" s="187"/>
      <c r="K231" s="190"/>
      <c r="L231" s="186"/>
      <c r="M231" s="186"/>
      <c r="N231" s="186"/>
      <c r="O231" s="191"/>
      <c r="P231" s="185"/>
      <c r="Q231" s="186"/>
      <c r="R231" s="186"/>
      <c r="S231" s="315"/>
      <c r="T231" s="190"/>
      <c r="U231" s="191"/>
      <c r="V231" s="185"/>
      <c r="W231" s="339"/>
      <c r="X231" s="339"/>
      <c r="Y231" s="340"/>
      <c r="Z231" s="66"/>
    </row>
    <row r="232" spans="1:26" ht="30" customHeight="1">
      <c r="A232" s="9"/>
      <c r="B232" s="10"/>
      <c r="C232" s="25"/>
      <c r="D232" s="26"/>
      <c r="E232" s="361" t="str">
        <f>"*1 "&amp;日付例&amp;"　年月日を入力してください。"</f>
        <v>*1 例)2022/4/1、R4/4/1　年月日を入力してください。</v>
      </c>
      <c r="F232" s="105"/>
      <c r="G232" s="105"/>
      <c r="H232" s="105"/>
      <c r="Z232" s="28"/>
    </row>
    <row r="233" spans="1:26" ht="20.100000000000001" customHeight="1">
      <c r="A233" s="9"/>
      <c r="B233" s="10"/>
      <c r="C233" s="25"/>
      <c r="D233" s="26">
        <v>2</v>
      </c>
      <c r="E233" s="6" t="s">
        <v>2</v>
      </c>
      <c r="J233" s="122"/>
      <c r="K233" s="122"/>
      <c r="L233" s="61"/>
      <c r="M233" s="122"/>
      <c r="N233" s="122"/>
      <c r="O233" s="61"/>
      <c r="P233" s="122"/>
      <c r="Q233" s="122"/>
      <c r="R233" s="61"/>
      <c r="S233" s="122"/>
      <c r="T233" s="122"/>
      <c r="U233" s="122"/>
      <c r="V233" s="122"/>
      <c r="W233" s="122"/>
      <c r="X233" s="122"/>
      <c r="Y233" s="122"/>
      <c r="Z233" s="28"/>
    </row>
    <row r="234" spans="1:26" ht="20.100000000000001" customHeight="1">
      <c r="A234" s="9"/>
      <c r="B234" s="10"/>
      <c r="C234" s="25"/>
      <c r="D234" s="26"/>
      <c r="E234" s="344" t="s">
        <v>3</v>
      </c>
      <c r="F234" s="345"/>
      <c r="G234" s="345"/>
      <c r="H234" s="346"/>
      <c r="I234" s="197"/>
      <c r="J234" s="198"/>
      <c r="K234" s="198"/>
      <c r="L234" s="198"/>
      <c r="M234" s="199"/>
      <c r="P234" s="105"/>
      <c r="Q234" s="105"/>
      <c r="R234" s="105"/>
      <c r="S234" s="122"/>
      <c r="T234" s="122"/>
      <c r="U234" s="122"/>
      <c r="V234" s="122"/>
      <c r="W234" s="122"/>
      <c r="X234" s="122"/>
      <c r="Y234" s="122"/>
      <c r="Z234" s="28"/>
    </row>
    <row r="235" spans="1:26" ht="20.100000000000001" customHeight="1">
      <c r="A235" s="9"/>
      <c r="B235" s="10"/>
      <c r="C235" s="21"/>
      <c r="D235" s="26"/>
      <c r="E235" s="347" t="s">
        <v>4</v>
      </c>
      <c r="F235" s="348"/>
      <c r="G235" s="348"/>
      <c r="H235" s="349"/>
      <c r="I235" s="175"/>
      <c r="J235" s="176"/>
      <c r="K235" s="176"/>
      <c r="L235" s="176"/>
      <c r="M235" s="177"/>
      <c r="P235" s="105"/>
      <c r="Q235" s="105"/>
      <c r="R235" s="105"/>
      <c r="S235" s="80"/>
      <c r="T235" s="93"/>
      <c r="U235" s="93"/>
      <c r="V235" s="93"/>
      <c r="W235" s="93"/>
      <c r="X235" s="93"/>
      <c r="Y235" s="93"/>
      <c r="Z235" s="28"/>
    </row>
    <row r="236" spans="1:26" ht="20.100000000000001" customHeight="1" thickBot="1">
      <c r="A236" s="9"/>
      <c r="B236" s="10"/>
      <c r="C236" s="21"/>
      <c r="D236" s="26"/>
      <c r="E236" s="350" t="s">
        <v>5</v>
      </c>
      <c r="F236" s="351"/>
      <c r="G236" s="351"/>
      <c r="H236" s="352"/>
      <c r="I236" s="178"/>
      <c r="J236" s="179"/>
      <c r="K236" s="179"/>
      <c r="L236" s="179"/>
      <c r="M236" s="180"/>
      <c r="P236" s="105"/>
      <c r="Q236" s="105"/>
      <c r="R236" s="105"/>
      <c r="S236" s="80"/>
      <c r="T236" s="80"/>
      <c r="U236" s="80"/>
      <c r="V236" s="80"/>
      <c r="W236" s="80"/>
      <c r="X236" s="80"/>
      <c r="Y236" s="80"/>
      <c r="Z236" s="28"/>
    </row>
    <row r="237" spans="1:26" ht="20.100000000000001" customHeight="1" thickTop="1">
      <c r="A237" s="9"/>
      <c r="B237" s="10"/>
      <c r="C237" s="25"/>
      <c r="D237" s="26"/>
      <c r="E237" s="341" t="s">
        <v>6</v>
      </c>
      <c r="F237" s="342"/>
      <c r="G237" s="342"/>
      <c r="H237" s="343"/>
      <c r="I237" s="311">
        <f>I234+I235+I236</f>
        <v>0</v>
      </c>
      <c r="J237" s="312"/>
      <c r="K237" s="312"/>
      <c r="L237" s="312"/>
      <c r="M237" s="313"/>
      <c r="P237" s="105"/>
      <c r="Q237" s="105"/>
      <c r="R237" s="105"/>
      <c r="S237" s="80"/>
      <c r="T237" s="122"/>
      <c r="U237" s="122"/>
      <c r="V237" s="122"/>
      <c r="W237" s="122"/>
      <c r="X237" s="122"/>
      <c r="Y237" s="122"/>
      <c r="Z237" s="28"/>
    </row>
    <row r="238" spans="1:26" ht="20.100000000000001" customHeight="1">
      <c r="A238" s="9"/>
      <c r="B238" s="10"/>
      <c r="C238" s="25"/>
      <c r="D238" s="26"/>
      <c r="E238" s="105"/>
      <c r="F238" s="105"/>
      <c r="G238" s="105"/>
      <c r="H238" s="105"/>
      <c r="I238" s="105"/>
      <c r="J238" s="105"/>
      <c r="K238" s="105"/>
      <c r="L238" s="105"/>
      <c r="M238" s="105"/>
      <c r="N238" s="105"/>
      <c r="O238" s="105"/>
      <c r="P238" s="105"/>
      <c r="Q238" s="105"/>
      <c r="R238" s="105"/>
      <c r="S238" s="80"/>
      <c r="T238" s="122"/>
      <c r="U238" s="122"/>
      <c r="V238" s="122"/>
      <c r="W238" s="122"/>
      <c r="X238" s="122"/>
      <c r="Y238" s="122"/>
      <c r="Z238" s="28"/>
    </row>
    <row r="239" spans="1:26" ht="20.100000000000001" customHeight="1">
      <c r="A239" s="9"/>
      <c r="B239" s="10"/>
      <c r="C239" s="25"/>
      <c r="D239" s="26">
        <v>3</v>
      </c>
      <c r="E239" s="6" t="s">
        <v>171</v>
      </c>
      <c r="J239" s="122"/>
      <c r="K239" s="122"/>
      <c r="L239" s="61"/>
      <c r="M239" s="122"/>
      <c r="N239" s="122"/>
      <c r="O239" s="61"/>
      <c r="P239" s="122"/>
      <c r="Q239" s="122"/>
      <c r="R239" s="61"/>
      <c r="S239" s="122"/>
      <c r="T239" s="122"/>
      <c r="U239" s="122"/>
      <c r="V239" s="122"/>
      <c r="W239" s="122"/>
      <c r="X239" s="122"/>
      <c r="Y239" s="122"/>
      <c r="Z239" s="28"/>
    </row>
    <row r="240" spans="1:26" ht="20.100000000000001" customHeight="1">
      <c r="A240" s="9"/>
      <c r="B240" s="10"/>
      <c r="C240" s="21"/>
      <c r="E240" s="156" t="s">
        <v>347</v>
      </c>
      <c r="F240" s="156"/>
      <c r="G240" s="156"/>
      <c r="H240" s="156"/>
      <c r="I240" s="156"/>
      <c r="J240" s="156"/>
      <c r="K240" s="156"/>
      <c r="L240" s="156"/>
      <c r="M240" s="156"/>
      <c r="N240" s="156"/>
      <c r="O240" s="156"/>
      <c r="P240" s="156"/>
      <c r="Q240" s="156"/>
      <c r="R240" s="156"/>
      <c r="S240" s="156"/>
      <c r="T240" s="156"/>
      <c r="U240" s="156"/>
      <c r="V240" s="156"/>
      <c r="W240" s="156"/>
      <c r="X240" s="156"/>
      <c r="Y240" s="156"/>
      <c r="Z240" s="28"/>
    </row>
    <row r="241" spans="1:26" ht="30" customHeight="1">
      <c r="A241" s="9"/>
      <c r="B241" s="10"/>
      <c r="C241" s="21"/>
      <c r="E241" s="106" t="s">
        <v>322</v>
      </c>
      <c r="F241" s="125"/>
      <c r="G241" s="125"/>
      <c r="H241" s="125"/>
      <c r="I241" s="125"/>
      <c r="J241" s="125"/>
      <c r="K241" s="125"/>
      <c r="L241" s="125"/>
      <c r="M241" s="125"/>
      <c r="N241" s="125"/>
      <c r="O241" s="125"/>
      <c r="P241" s="125"/>
      <c r="Q241" s="125"/>
      <c r="R241" s="125"/>
      <c r="S241" s="125"/>
      <c r="T241" s="125"/>
      <c r="U241" s="125"/>
      <c r="V241" s="125"/>
      <c r="W241" s="125"/>
      <c r="X241" s="125"/>
      <c r="Y241" s="125"/>
      <c r="Z241" s="28"/>
    </row>
    <row r="242" spans="1:26" ht="20.100000000000001" customHeight="1">
      <c r="A242" s="9">
        <f>IF(COUNTIF(R243:R432,"○")&lt;1, 1001, 0)</f>
        <v>1001</v>
      </c>
      <c r="B242" s="113"/>
      <c r="C242" s="21"/>
      <c r="E242" s="173" t="s">
        <v>117</v>
      </c>
      <c r="F242" s="149"/>
      <c r="G242" s="149"/>
      <c r="H242" s="149"/>
      <c r="I242" s="149"/>
      <c r="J242" s="149"/>
      <c r="K242" s="174" t="s">
        <v>127</v>
      </c>
      <c r="L242" s="174"/>
      <c r="M242" s="174"/>
      <c r="N242" s="174"/>
      <c r="O242" s="174"/>
      <c r="P242" s="174"/>
      <c r="Q242" s="174"/>
      <c r="R242" s="157" t="s">
        <v>54</v>
      </c>
      <c r="S242" s="158"/>
      <c r="T242" s="159" t="s">
        <v>315</v>
      </c>
      <c r="U242" s="159"/>
      <c r="V242" s="159"/>
      <c r="W242" s="159"/>
      <c r="X242" s="159"/>
      <c r="Y242" s="160"/>
      <c r="Z242" s="28"/>
    </row>
    <row r="243" spans="1:26" ht="20.100000000000001" customHeight="1">
      <c r="A243" s="9"/>
      <c r="B243" s="10"/>
      <c r="C243" s="29"/>
      <c r="D243" s="121"/>
      <c r="E243" s="117">
        <v>1</v>
      </c>
      <c r="F243" s="150" t="s">
        <v>116</v>
      </c>
      <c r="G243" s="151"/>
      <c r="H243" s="151"/>
      <c r="I243" s="151"/>
      <c r="J243" s="151"/>
      <c r="K243" s="174" t="s">
        <v>116</v>
      </c>
      <c r="L243" s="174"/>
      <c r="M243" s="174"/>
      <c r="N243" s="174"/>
      <c r="O243" s="174"/>
      <c r="P243" s="174"/>
      <c r="Q243" s="174"/>
      <c r="R243" s="167"/>
      <c r="S243" s="168"/>
      <c r="T243" s="161"/>
      <c r="U243" s="162"/>
      <c r="V243" s="162"/>
      <c r="W243" s="162"/>
      <c r="X243" s="162"/>
      <c r="Y243" s="163"/>
      <c r="Z243" s="28"/>
    </row>
    <row r="244" spans="1:26" ht="20.100000000000001" customHeight="1">
      <c r="B244" s="66"/>
      <c r="D244" s="66"/>
      <c r="E244" s="133">
        <v>2</v>
      </c>
      <c r="F244" s="136" t="s">
        <v>118</v>
      </c>
      <c r="G244" s="137"/>
      <c r="H244" s="137"/>
      <c r="I244" s="137"/>
      <c r="J244" s="137"/>
      <c r="K244" s="147" t="s">
        <v>144</v>
      </c>
      <c r="L244" s="147"/>
      <c r="M244" s="147"/>
      <c r="N244" s="147"/>
      <c r="O244" s="147"/>
      <c r="P244" s="147"/>
      <c r="Q244" s="147"/>
      <c r="R244" s="169"/>
      <c r="S244" s="170"/>
      <c r="T244" s="164"/>
      <c r="U244" s="165"/>
      <c r="V244" s="165"/>
      <c r="W244" s="165"/>
      <c r="X244" s="165"/>
      <c r="Y244" s="166"/>
      <c r="Z244" s="66"/>
    </row>
    <row r="245" spans="1:26" ht="20.100000000000001" customHeight="1">
      <c r="B245" s="66"/>
      <c r="E245" s="134"/>
      <c r="F245" s="138"/>
      <c r="G245" s="139"/>
      <c r="H245" s="139"/>
      <c r="I245" s="139"/>
      <c r="J245" s="139"/>
      <c r="K245" s="143" t="s">
        <v>145</v>
      </c>
      <c r="L245" s="143"/>
      <c r="M245" s="143"/>
      <c r="N245" s="143"/>
      <c r="O245" s="143"/>
      <c r="P245" s="143"/>
      <c r="Q245" s="143"/>
      <c r="R245" s="171"/>
      <c r="S245" s="172"/>
      <c r="T245" s="353"/>
      <c r="U245" s="354"/>
      <c r="V245" s="354"/>
      <c r="W245" s="354"/>
      <c r="X245" s="354"/>
      <c r="Y245" s="355"/>
      <c r="Z245" s="66"/>
    </row>
    <row r="246" spans="1:26" ht="20.100000000000001" customHeight="1">
      <c r="B246" s="66"/>
      <c r="E246" s="134"/>
      <c r="F246" s="138"/>
      <c r="G246" s="139"/>
      <c r="H246" s="139"/>
      <c r="I246" s="139"/>
      <c r="J246" s="139"/>
      <c r="K246" s="143" t="s">
        <v>324</v>
      </c>
      <c r="L246" s="143"/>
      <c r="M246" s="143"/>
      <c r="N246" s="143"/>
      <c r="O246" s="143"/>
      <c r="P246" s="143"/>
      <c r="Q246" s="143"/>
      <c r="R246" s="171"/>
      <c r="S246" s="172"/>
      <c r="T246" s="353"/>
      <c r="U246" s="354"/>
      <c r="V246" s="354"/>
      <c r="W246" s="354"/>
      <c r="X246" s="354"/>
      <c r="Y246" s="355"/>
      <c r="Z246" s="66"/>
    </row>
    <row r="247" spans="1:26" ht="20.100000000000001" customHeight="1">
      <c r="B247" s="66"/>
      <c r="E247" s="134"/>
      <c r="F247" s="138"/>
      <c r="G247" s="139"/>
      <c r="H247" s="139"/>
      <c r="I247" s="139"/>
      <c r="J247" s="139"/>
      <c r="K247" s="143" t="s">
        <v>146</v>
      </c>
      <c r="L247" s="143"/>
      <c r="M247" s="143"/>
      <c r="N247" s="143"/>
      <c r="O247" s="143"/>
      <c r="P247" s="143"/>
      <c r="Q247" s="143"/>
      <c r="R247" s="171"/>
      <c r="S247" s="172"/>
      <c r="T247" s="353"/>
      <c r="U247" s="354"/>
      <c r="V247" s="354"/>
      <c r="W247" s="354"/>
      <c r="X247" s="354"/>
      <c r="Y247" s="355"/>
      <c r="Z247" s="66"/>
    </row>
    <row r="248" spans="1:26" ht="20.100000000000001" customHeight="1">
      <c r="B248" s="66"/>
      <c r="E248" s="134"/>
      <c r="F248" s="138"/>
      <c r="G248" s="139"/>
      <c r="H248" s="139"/>
      <c r="I248" s="139"/>
      <c r="J248" s="139"/>
      <c r="K248" s="143" t="s">
        <v>147</v>
      </c>
      <c r="L248" s="143"/>
      <c r="M248" s="143"/>
      <c r="N248" s="143"/>
      <c r="O248" s="143"/>
      <c r="P248" s="143"/>
      <c r="Q248" s="143"/>
      <c r="R248" s="171"/>
      <c r="S248" s="172"/>
      <c r="T248" s="353"/>
      <c r="U248" s="354"/>
      <c r="V248" s="354"/>
      <c r="W248" s="354"/>
      <c r="X248" s="354"/>
      <c r="Y248" s="355"/>
      <c r="Z248" s="66"/>
    </row>
    <row r="249" spans="1:26" ht="20.100000000000001" customHeight="1">
      <c r="B249" s="66"/>
      <c r="E249" s="134"/>
      <c r="F249" s="138"/>
      <c r="G249" s="139"/>
      <c r="H249" s="139"/>
      <c r="I249" s="139"/>
      <c r="J249" s="139"/>
      <c r="K249" s="143" t="s">
        <v>148</v>
      </c>
      <c r="L249" s="143"/>
      <c r="M249" s="143"/>
      <c r="N249" s="143"/>
      <c r="O249" s="143"/>
      <c r="P249" s="143"/>
      <c r="Q249" s="143"/>
      <c r="R249" s="171"/>
      <c r="S249" s="172"/>
      <c r="T249" s="353"/>
      <c r="U249" s="354"/>
      <c r="V249" s="354"/>
      <c r="W249" s="354"/>
      <c r="X249" s="354"/>
      <c r="Y249" s="355"/>
      <c r="Z249" s="66"/>
    </row>
    <row r="250" spans="1:26" ht="20.100000000000001" customHeight="1">
      <c r="B250" s="66"/>
      <c r="E250" s="134"/>
      <c r="F250" s="138"/>
      <c r="G250" s="139"/>
      <c r="H250" s="139"/>
      <c r="I250" s="139"/>
      <c r="J250" s="139"/>
      <c r="K250" s="143" t="s">
        <v>149</v>
      </c>
      <c r="L250" s="143"/>
      <c r="M250" s="143"/>
      <c r="N250" s="143"/>
      <c r="O250" s="143"/>
      <c r="P250" s="143"/>
      <c r="Q250" s="143"/>
      <c r="R250" s="171"/>
      <c r="S250" s="172"/>
      <c r="T250" s="353"/>
      <c r="U250" s="354"/>
      <c r="V250" s="354"/>
      <c r="W250" s="354"/>
      <c r="X250" s="354"/>
      <c r="Y250" s="355"/>
      <c r="Z250" s="66"/>
    </row>
    <row r="251" spans="1:26" ht="20.100000000000001" customHeight="1">
      <c r="B251" s="66"/>
      <c r="E251" s="135"/>
      <c r="F251" s="131"/>
      <c r="G251" s="132"/>
      <c r="H251" s="132"/>
      <c r="I251" s="132"/>
      <c r="J251" s="132"/>
      <c r="K251" s="146" t="s">
        <v>150</v>
      </c>
      <c r="L251" s="146"/>
      <c r="M251" s="146"/>
      <c r="N251" s="146"/>
      <c r="O251" s="146"/>
      <c r="P251" s="146"/>
      <c r="Q251" s="146"/>
      <c r="R251" s="129"/>
      <c r="S251" s="130"/>
      <c r="T251" s="126"/>
      <c r="U251" s="127"/>
      <c r="V251" s="127"/>
      <c r="W251" s="127"/>
      <c r="X251" s="127"/>
      <c r="Y251" s="128"/>
      <c r="Z251" s="66"/>
    </row>
    <row r="252" spans="1:26" ht="20.100000000000001" customHeight="1">
      <c r="B252" s="66"/>
      <c r="E252" s="134">
        <v>3</v>
      </c>
      <c r="F252" s="138" t="s">
        <v>119</v>
      </c>
      <c r="G252" s="139"/>
      <c r="H252" s="139"/>
      <c r="I252" s="139"/>
      <c r="J252" s="139"/>
      <c r="K252" s="358" t="s">
        <v>151</v>
      </c>
      <c r="L252" s="358"/>
      <c r="M252" s="358"/>
      <c r="N252" s="358"/>
      <c r="O252" s="358"/>
      <c r="P252" s="358"/>
      <c r="Q252" s="358"/>
      <c r="R252" s="169"/>
      <c r="S252" s="170"/>
      <c r="T252" s="164"/>
      <c r="U252" s="165"/>
      <c r="V252" s="165"/>
      <c r="W252" s="165"/>
      <c r="X252" s="165"/>
      <c r="Y252" s="166"/>
      <c r="Z252" s="66"/>
    </row>
    <row r="253" spans="1:26" ht="20.100000000000001" customHeight="1">
      <c r="B253" s="66"/>
      <c r="E253" s="134"/>
      <c r="F253" s="138"/>
      <c r="G253" s="152"/>
      <c r="H253" s="152"/>
      <c r="I253" s="152"/>
      <c r="J253" s="152"/>
      <c r="K253" s="143" t="s">
        <v>152</v>
      </c>
      <c r="L253" s="143"/>
      <c r="M253" s="143"/>
      <c r="N253" s="143"/>
      <c r="O253" s="143"/>
      <c r="P253" s="143"/>
      <c r="Q253" s="143"/>
      <c r="R253" s="171"/>
      <c r="S253" s="172"/>
      <c r="T253" s="353"/>
      <c r="U253" s="354"/>
      <c r="V253" s="354"/>
      <c r="W253" s="354"/>
      <c r="X253" s="354"/>
      <c r="Y253" s="355"/>
      <c r="Z253" s="66"/>
    </row>
    <row r="254" spans="1:26" ht="20.100000000000001" customHeight="1">
      <c r="B254" s="66"/>
      <c r="E254" s="134"/>
      <c r="F254" s="138"/>
      <c r="G254" s="152"/>
      <c r="H254" s="152"/>
      <c r="I254" s="152"/>
      <c r="J254" s="152"/>
      <c r="K254" s="143" t="s">
        <v>153</v>
      </c>
      <c r="L254" s="143"/>
      <c r="M254" s="143"/>
      <c r="N254" s="143"/>
      <c r="O254" s="143"/>
      <c r="P254" s="143"/>
      <c r="Q254" s="143"/>
      <c r="R254" s="171"/>
      <c r="S254" s="172"/>
      <c r="T254" s="353"/>
      <c r="U254" s="354"/>
      <c r="V254" s="354"/>
      <c r="W254" s="354"/>
      <c r="X254" s="354"/>
      <c r="Y254" s="355"/>
      <c r="Z254" s="66"/>
    </row>
    <row r="255" spans="1:26" ht="20.100000000000001" customHeight="1">
      <c r="B255" s="66"/>
      <c r="E255" s="134"/>
      <c r="F255" s="138"/>
      <c r="G255" s="152"/>
      <c r="H255" s="152"/>
      <c r="I255" s="152"/>
      <c r="J255" s="152"/>
      <c r="K255" s="143" t="s">
        <v>154</v>
      </c>
      <c r="L255" s="143"/>
      <c r="M255" s="143"/>
      <c r="N255" s="143"/>
      <c r="O255" s="143"/>
      <c r="P255" s="143"/>
      <c r="Q255" s="143"/>
      <c r="R255" s="171"/>
      <c r="S255" s="172"/>
      <c r="T255" s="353"/>
      <c r="U255" s="354"/>
      <c r="V255" s="354"/>
      <c r="W255" s="354"/>
      <c r="X255" s="354"/>
      <c r="Y255" s="355"/>
      <c r="Z255" s="66"/>
    </row>
    <row r="256" spans="1:26" ht="20.100000000000001" customHeight="1">
      <c r="B256" s="66"/>
      <c r="E256" s="134"/>
      <c r="F256" s="138"/>
      <c r="G256" s="152"/>
      <c r="H256" s="152"/>
      <c r="I256" s="152"/>
      <c r="J256" s="152"/>
      <c r="K256" s="143" t="s">
        <v>155</v>
      </c>
      <c r="L256" s="143"/>
      <c r="M256" s="143"/>
      <c r="N256" s="143"/>
      <c r="O256" s="143"/>
      <c r="P256" s="143"/>
      <c r="Q256" s="143"/>
      <c r="R256" s="171"/>
      <c r="S256" s="172"/>
      <c r="T256" s="353"/>
      <c r="U256" s="354"/>
      <c r="V256" s="354"/>
      <c r="W256" s="354"/>
      <c r="X256" s="354"/>
      <c r="Y256" s="355"/>
      <c r="Z256" s="66"/>
    </row>
    <row r="257" spans="2:26" ht="20.100000000000001" customHeight="1">
      <c r="B257" s="66"/>
      <c r="E257" s="134"/>
      <c r="F257" s="138"/>
      <c r="G257" s="152"/>
      <c r="H257" s="152"/>
      <c r="I257" s="152"/>
      <c r="J257" s="152"/>
      <c r="K257" s="143" t="s">
        <v>156</v>
      </c>
      <c r="L257" s="143"/>
      <c r="M257" s="143"/>
      <c r="N257" s="143"/>
      <c r="O257" s="143"/>
      <c r="P257" s="143"/>
      <c r="Q257" s="143"/>
      <c r="R257" s="171"/>
      <c r="S257" s="172"/>
      <c r="T257" s="353"/>
      <c r="U257" s="354"/>
      <c r="V257" s="354"/>
      <c r="W257" s="354"/>
      <c r="X257" s="354"/>
      <c r="Y257" s="355"/>
      <c r="Z257" s="66"/>
    </row>
    <row r="258" spans="2:26" ht="20.100000000000001" customHeight="1">
      <c r="B258" s="66"/>
      <c r="E258" s="134"/>
      <c r="F258" s="138"/>
      <c r="G258" s="139"/>
      <c r="H258" s="139"/>
      <c r="I258" s="139"/>
      <c r="J258" s="139"/>
      <c r="K258" s="359" t="s">
        <v>157</v>
      </c>
      <c r="L258" s="359"/>
      <c r="M258" s="359"/>
      <c r="N258" s="359"/>
      <c r="O258" s="359"/>
      <c r="P258" s="359"/>
      <c r="Q258" s="359"/>
      <c r="R258" s="129"/>
      <c r="S258" s="130"/>
      <c r="T258" s="126"/>
      <c r="U258" s="127"/>
      <c r="V258" s="127"/>
      <c r="W258" s="127"/>
      <c r="X258" s="127"/>
      <c r="Y258" s="128"/>
      <c r="Z258" s="66"/>
    </row>
    <row r="259" spans="2:26" ht="20.100000000000001" customHeight="1">
      <c r="B259" s="66"/>
      <c r="E259" s="133">
        <v>4</v>
      </c>
      <c r="F259" s="136" t="s">
        <v>120</v>
      </c>
      <c r="G259" s="137"/>
      <c r="H259" s="137"/>
      <c r="I259" s="137"/>
      <c r="J259" s="137"/>
      <c r="K259" s="147" t="s">
        <v>158</v>
      </c>
      <c r="L259" s="147"/>
      <c r="M259" s="147"/>
      <c r="N259" s="147"/>
      <c r="O259" s="147"/>
      <c r="P259" s="147"/>
      <c r="Q259" s="147"/>
      <c r="R259" s="169"/>
      <c r="S259" s="170"/>
      <c r="T259" s="164"/>
      <c r="U259" s="165"/>
      <c r="V259" s="165"/>
      <c r="W259" s="165"/>
      <c r="X259" s="165"/>
      <c r="Y259" s="166"/>
      <c r="Z259" s="66"/>
    </row>
    <row r="260" spans="2:26" ht="20.100000000000001" customHeight="1">
      <c r="B260" s="66"/>
      <c r="E260" s="134"/>
      <c r="F260" s="138"/>
      <c r="G260" s="139"/>
      <c r="H260" s="139"/>
      <c r="I260" s="139"/>
      <c r="J260" s="139"/>
      <c r="K260" s="143" t="s">
        <v>159</v>
      </c>
      <c r="L260" s="143"/>
      <c r="M260" s="143"/>
      <c r="N260" s="143"/>
      <c r="O260" s="143"/>
      <c r="P260" s="143"/>
      <c r="Q260" s="143"/>
      <c r="R260" s="171"/>
      <c r="S260" s="172"/>
      <c r="T260" s="353"/>
      <c r="U260" s="354"/>
      <c r="V260" s="354"/>
      <c r="W260" s="354"/>
      <c r="X260" s="354"/>
      <c r="Y260" s="355"/>
      <c r="Z260" s="66"/>
    </row>
    <row r="261" spans="2:26" ht="20.100000000000001" customHeight="1">
      <c r="B261" s="66"/>
      <c r="E261" s="134"/>
      <c r="F261" s="138"/>
      <c r="G261" s="139"/>
      <c r="H261" s="139"/>
      <c r="I261" s="139"/>
      <c r="J261" s="139"/>
      <c r="K261" s="143" t="s">
        <v>160</v>
      </c>
      <c r="L261" s="143"/>
      <c r="M261" s="143"/>
      <c r="N261" s="143"/>
      <c r="O261" s="143"/>
      <c r="P261" s="143"/>
      <c r="Q261" s="143"/>
      <c r="R261" s="171"/>
      <c r="S261" s="172"/>
      <c r="T261" s="353"/>
      <c r="U261" s="354"/>
      <c r="V261" s="354"/>
      <c r="W261" s="354"/>
      <c r="X261" s="354"/>
      <c r="Y261" s="355"/>
      <c r="Z261" s="66"/>
    </row>
    <row r="262" spans="2:26" ht="20.100000000000001" customHeight="1">
      <c r="B262" s="66"/>
      <c r="E262" s="134"/>
      <c r="F262" s="138"/>
      <c r="G262" s="139"/>
      <c r="H262" s="139"/>
      <c r="I262" s="139"/>
      <c r="J262" s="139"/>
      <c r="K262" s="143" t="s">
        <v>161</v>
      </c>
      <c r="L262" s="143"/>
      <c r="M262" s="143"/>
      <c r="N262" s="143"/>
      <c r="O262" s="143"/>
      <c r="P262" s="143"/>
      <c r="Q262" s="143"/>
      <c r="R262" s="171"/>
      <c r="S262" s="172"/>
      <c r="T262" s="353"/>
      <c r="U262" s="354"/>
      <c r="V262" s="354"/>
      <c r="W262" s="354"/>
      <c r="X262" s="354"/>
      <c r="Y262" s="355"/>
      <c r="Z262" s="66"/>
    </row>
    <row r="263" spans="2:26" ht="20.100000000000001" customHeight="1">
      <c r="B263" s="66"/>
      <c r="E263" s="134"/>
      <c r="F263" s="138"/>
      <c r="G263" s="139"/>
      <c r="H263" s="139"/>
      <c r="I263" s="139"/>
      <c r="J263" s="139"/>
      <c r="K263" s="143" t="s">
        <v>162</v>
      </c>
      <c r="L263" s="143"/>
      <c r="M263" s="143"/>
      <c r="N263" s="143"/>
      <c r="O263" s="143"/>
      <c r="P263" s="143"/>
      <c r="Q263" s="143"/>
      <c r="R263" s="171"/>
      <c r="S263" s="172"/>
      <c r="T263" s="353"/>
      <c r="U263" s="354"/>
      <c r="V263" s="354"/>
      <c r="W263" s="354"/>
      <c r="X263" s="354"/>
      <c r="Y263" s="355"/>
      <c r="Z263" s="66"/>
    </row>
    <row r="264" spans="2:26" ht="20.100000000000001" customHeight="1">
      <c r="B264" s="66"/>
      <c r="E264" s="134"/>
      <c r="F264" s="138"/>
      <c r="G264" s="139"/>
      <c r="H264" s="139"/>
      <c r="I264" s="139"/>
      <c r="J264" s="139"/>
      <c r="K264" s="143" t="s">
        <v>343</v>
      </c>
      <c r="L264" s="143"/>
      <c r="M264" s="143"/>
      <c r="N264" s="143"/>
      <c r="O264" s="143"/>
      <c r="P264" s="143"/>
      <c r="Q264" s="143"/>
      <c r="R264" s="171"/>
      <c r="S264" s="172"/>
      <c r="T264" s="353"/>
      <c r="U264" s="354"/>
      <c r="V264" s="354"/>
      <c r="W264" s="354"/>
      <c r="X264" s="354"/>
      <c r="Y264" s="355"/>
      <c r="Z264" s="66"/>
    </row>
    <row r="265" spans="2:26" ht="20.100000000000001" customHeight="1">
      <c r="B265" s="66"/>
      <c r="E265" s="134"/>
      <c r="F265" s="138"/>
      <c r="G265" s="139"/>
      <c r="H265" s="139"/>
      <c r="I265" s="139"/>
      <c r="J265" s="139"/>
      <c r="K265" s="143" t="s">
        <v>344</v>
      </c>
      <c r="L265" s="143"/>
      <c r="M265" s="143"/>
      <c r="N265" s="143"/>
      <c r="O265" s="143"/>
      <c r="P265" s="143"/>
      <c r="Q265" s="143"/>
      <c r="R265" s="171"/>
      <c r="S265" s="172"/>
      <c r="T265" s="353"/>
      <c r="U265" s="354"/>
      <c r="V265" s="354"/>
      <c r="W265" s="354"/>
      <c r="X265" s="354"/>
      <c r="Y265" s="355"/>
      <c r="Z265" s="66"/>
    </row>
    <row r="266" spans="2:26" ht="20.100000000000001" customHeight="1">
      <c r="B266" s="66"/>
      <c r="E266" s="135"/>
      <c r="F266" s="131"/>
      <c r="G266" s="132"/>
      <c r="H266" s="132"/>
      <c r="I266" s="132"/>
      <c r="J266" s="132"/>
      <c r="K266" s="146" t="s">
        <v>163</v>
      </c>
      <c r="L266" s="146"/>
      <c r="M266" s="146"/>
      <c r="N266" s="146"/>
      <c r="O266" s="146"/>
      <c r="P266" s="146"/>
      <c r="Q266" s="146"/>
      <c r="R266" s="129"/>
      <c r="S266" s="130"/>
      <c r="T266" s="126"/>
      <c r="U266" s="127"/>
      <c r="V266" s="127"/>
      <c r="W266" s="127"/>
      <c r="X266" s="127"/>
      <c r="Y266" s="128"/>
      <c r="Z266" s="66"/>
    </row>
    <row r="267" spans="2:26" ht="20.100000000000001" customHeight="1">
      <c r="B267" s="66"/>
      <c r="E267" s="133">
        <v>5</v>
      </c>
      <c r="F267" s="136" t="s">
        <v>121</v>
      </c>
      <c r="G267" s="137"/>
      <c r="H267" s="137"/>
      <c r="I267" s="137"/>
      <c r="J267" s="137"/>
      <c r="K267" s="147" t="s">
        <v>164</v>
      </c>
      <c r="L267" s="147"/>
      <c r="M267" s="147"/>
      <c r="N267" s="147"/>
      <c r="O267" s="147"/>
      <c r="P267" s="147"/>
      <c r="Q267" s="147"/>
      <c r="R267" s="169"/>
      <c r="S267" s="170"/>
      <c r="T267" s="164"/>
      <c r="U267" s="165"/>
      <c r="V267" s="165"/>
      <c r="W267" s="165"/>
      <c r="X267" s="165"/>
      <c r="Y267" s="166"/>
      <c r="Z267" s="66"/>
    </row>
    <row r="268" spans="2:26" ht="20.100000000000001" customHeight="1">
      <c r="B268" s="66"/>
      <c r="E268" s="134"/>
      <c r="F268" s="138"/>
      <c r="G268" s="139"/>
      <c r="H268" s="139"/>
      <c r="I268" s="139"/>
      <c r="J268" s="139"/>
      <c r="K268" s="143" t="s">
        <v>165</v>
      </c>
      <c r="L268" s="143"/>
      <c r="M268" s="143"/>
      <c r="N268" s="143"/>
      <c r="O268" s="143"/>
      <c r="P268" s="143"/>
      <c r="Q268" s="143"/>
      <c r="R268" s="171"/>
      <c r="S268" s="172"/>
      <c r="T268" s="353"/>
      <c r="U268" s="354"/>
      <c r="V268" s="354"/>
      <c r="W268" s="354"/>
      <c r="X268" s="354"/>
      <c r="Y268" s="355"/>
      <c r="Z268" s="66"/>
    </row>
    <row r="269" spans="2:26" ht="20.100000000000001" customHeight="1">
      <c r="B269" s="66"/>
      <c r="E269" s="135"/>
      <c r="F269" s="131"/>
      <c r="G269" s="132"/>
      <c r="H269" s="132"/>
      <c r="I269" s="132"/>
      <c r="J269" s="132"/>
      <c r="K269" s="146" t="s">
        <v>166</v>
      </c>
      <c r="L269" s="146"/>
      <c r="M269" s="146"/>
      <c r="N269" s="146"/>
      <c r="O269" s="146"/>
      <c r="P269" s="146"/>
      <c r="Q269" s="146"/>
      <c r="R269" s="129"/>
      <c r="S269" s="130"/>
      <c r="T269" s="126"/>
      <c r="U269" s="127"/>
      <c r="V269" s="127"/>
      <c r="W269" s="127"/>
      <c r="X269" s="127"/>
      <c r="Y269" s="128"/>
      <c r="Z269" s="66"/>
    </row>
    <row r="270" spans="2:26" ht="20.100000000000001" customHeight="1">
      <c r="B270" s="66"/>
      <c r="E270" s="133">
        <v>6</v>
      </c>
      <c r="F270" s="136" t="s">
        <v>122</v>
      </c>
      <c r="G270" s="137"/>
      <c r="H270" s="137"/>
      <c r="I270" s="137"/>
      <c r="J270" s="137"/>
      <c r="K270" s="147" t="s">
        <v>122</v>
      </c>
      <c r="L270" s="147"/>
      <c r="M270" s="147"/>
      <c r="N270" s="147"/>
      <c r="O270" s="147"/>
      <c r="P270" s="147"/>
      <c r="Q270" s="147"/>
      <c r="R270" s="169"/>
      <c r="S270" s="170"/>
      <c r="T270" s="164"/>
      <c r="U270" s="165"/>
      <c r="V270" s="165"/>
      <c r="W270" s="165"/>
      <c r="X270" s="165"/>
      <c r="Y270" s="166"/>
      <c r="Z270" s="66"/>
    </row>
    <row r="271" spans="2:26" ht="20.100000000000001" customHeight="1">
      <c r="B271" s="66"/>
      <c r="E271" s="135"/>
      <c r="F271" s="131"/>
      <c r="G271" s="132"/>
      <c r="H271" s="132"/>
      <c r="I271" s="132"/>
      <c r="J271" s="132"/>
      <c r="K271" s="146" t="s">
        <v>167</v>
      </c>
      <c r="L271" s="146"/>
      <c r="M271" s="146"/>
      <c r="N271" s="146"/>
      <c r="O271" s="146"/>
      <c r="P271" s="146"/>
      <c r="Q271" s="146"/>
      <c r="R271" s="129"/>
      <c r="S271" s="130"/>
      <c r="T271" s="126"/>
      <c r="U271" s="127"/>
      <c r="V271" s="127"/>
      <c r="W271" s="127"/>
      <c r="X271" s="127"/>
      <c r="Y271" s="128"/>
      <c r="Z271" s="66"/>
    </row>
    <row r="272" spans="2:26" ht="20.100000000000001" customHeight="1">
      <c r="B272" s="66"/>
      <c r="E272" s="133">
        <v>7</v>
      </c>
      <c r="F272" s="136" t="s">
        <v>123</v>
      </c>
      <c r="G272" s="137"/>
      <c r="H272" s="137"/>
      <c r="I272" s="137"/>
      <c r="J272" s="137"/>
      <c r="K272" s="147" t="s">
        <v>168</v>
      </c>
      <c r="L272" s="147"/>
      <c r="M272" s="147"/>
      <c r="N272" s="147"/>
      <c r="O272" s="147"/>
      <c r="P272" s="147"/>
      <c r="Q272" s="147"/>
      <c r="R272" s="169"/>
      <c r="S272" s="170"/>
      <c r="T272" s="164"/>
      <c r="U272" s="165"/>
      <c r="V272" s="165"/>
      <c r="W272" s="165"/>
      <c r="X272" s="165"/>
      <c r="Y272" s="166"/>
      <c r="Z272" s="66"/>
    </row>
    <row r="273" spans="2:26" ht="20.100000000000001" customHeight="1">
      <c r="B273" s="66"/>
      <c r="E273" s="134"/>
      <c r="F273" s="138"/>
      <c r="G273" s="139"/>
      <c r="H273" s="139"/>
      <c r="I273" s="139"/>
      <c r="J273" s="139"/>
      <c r="K273" s="143" t="s">
        <v>169</v>
      </c>
      <c r="L273" s="143"/>
      <c r="M273" s="143"/>
      <c r="N273" s="143"/>
      <c r="O273" s="143"/>
      <c r="P273" s="143"/>
      <c r="Q273" s="143"/>
      <c r="R273" s="171"/>
      <c r="S273" s="172"/>
      <c r="T273" s="353"/>
      <c r="U273" s="354"/>
      <c r="V273" s="354"/>
      <c r="W273" s="354"/>
      <c r="X273" s="354"/>
      <c r="Y273" s="355"/>
      <c r="Z273" s="66"/>
    </row>
    <row r="274" spans="2:26" ht="20.100000000000001" customHeight="1">
      <c r="B274" s="66"/>
      <c r="E274" s="135"/>
      <c r="F274" s="131"/>
      <c r="G274" s="132"/>
      <c r="H274" s="132"/>
      <c r="I274" s="132"/>
      <c r="J274" s="132"/>
      <c r="K274" s="146" t="s">
        <v>170</v>
      </c>
      <c r="L274" s="146"/>
      <c r="M274" s="146"/>
      <c r="N274" s="146"/>
      <c r="O274" s="146"/>
      <c r="P274" s="146"/>
      <c r="Q274" s="146"/>
      <c r="R274" s="129"/>
      <c r="S274" s="130"/>
      <c r="T274" s="126"/>
      <c r="U274" s="127"/>
      <c r="V274" s="127"/>
      <c r="W274" s="127"/>
      <c r="X274" s="127"/>
      <c r="Y274" s="128"/>
      <c r="Z274" s="66"/>
    </row>
    <row r="275" spans="2:26" ht="20.100000000000001" customHeight="1">
      <c r="B275" s="66"/>
      <c r="D275" s="66"/>
      <c r="E275" s="116">
        <v>8</v>
      </c>
      <c r="F275" s="148" t="s">
        <v>124</v>
      </c>
      <c r="G275" s="149"/>
      <c r="H275" s="149"/>
      <c r="I275" s="149"/>
      <c r="J275" s="149"/>
      <c r="K275" s="144" t="s">
        <v>124</v>
      </c>
      <c r="L275" s="144"/>
      <c r="M275" s="144"/>
      <c r="N275" s="144"/>
      <c r="O275" s="144"/>
      <c r="P275" s="144"/>
      <c r="Q275" s="144"/>
      <c r="R275" s="167"/>
      <c r="S275" s="168"/>
      <c r="T275" s="161"/>
      <c r="U275" s="162"/>
      <c r="V275" s="162"/>
      <c r="W275" s="162"/>
      <c r="X275" s="162"/>
      <c r="Y275" s="163"/>
      <c r="Z275" s="66"/>
    </row>
    <row r="276" spans="2:26" ht="20.100000000000001" customHeight="1">
      <c r="B276" s="66"/>
      <c r="E276" s="133">
        <v>9</v>
      </c>
      <c r="F276" s="136" t="s">
        <v>125</v>
      </c>
      <c r="G276" s="137"/>
      <c r="H276" s="137"/>
      <c r="I276" s="137"/>
      <c r="J276" s="137"/>
      <c r="K276" s="147" t="s">
        <v>172</v>
      </c>
      <c r="L276" s="147"/>
      <c r="M276" s="147"/>
      <c r="N276" s="147"/>
      <c r="O276" s="147"/>
      <c r="P276" s="147"/>
      <c r="Q276" s="147"/>
      <c r="R276" s="169"/>
      <c r="S276" s="170"/>
      <c r="T276" s="164"/>
      <c r="U276" s="165"/>
      <c r="V276" s="165"/>
      <c r="W276" s="165"/>
      <c r="X276" s="165"/>
      <c r="Y276" s="166"/>
      <c r="Z276" s="66"/>
    </row>
    <row r="277" spans="2:26" ht="20.100000000000001" customHeight="1">
      <c r="B277" s="66"/>
      <c r="E277" s="134"/>
      <c r="F277" s="138"/>
      <c r="G277" s="139"/>
      <c r="H277" s="139"/>
      <c r="I277" s="139"/>
      <c r="J277" s="139"/>
      <c r="K277" s="143" t="s">
        <v>173</v>
      </c>
      <c r="L277" s="143"/>
      <c r="M277" s="143"/>
      <c r="N277" s="143"/>
      <c r="O277" s="143"/>
      <c r="P277" s="143"/>
      <c r="Q277" s="143"/>
      <c r="R277" s="171"/>
      <c r="S277" s="172"/>
      <c r="T277" s="353"/>
      <c r="U277" s="354"/>
      <c r="V277" s="354"/>
      <c r="W277" s="354"/>
      <c r="X277" s="354"/>
      <c r="Y277" s="355"/>
      <c r="Z277" s="66"/>
    </row>
    <row r="278" spans="2:26" ht="20.100000000000001" customHeight="1">
      <c r="B278" s="66"/>
      <c r="E278" s="134"/>
      <c r="F278" s="138"/>
      <c r="G278" s="139"/>
      <c r="H278" s="139"/>
      <c r="I278" s="139"/>
      <c r="J278" s="139"/>
      <c r="K278" s="143" t="s">
        <v>174</v>
      </c>
      <c r="L278" s="143"/>
      <c r="M278" s="143"/>
      <c r="N278" s="143"/>
      <c r="O278" s="143"/>
      <c r="P278" s="143"/>
      <c r="Q278" s="143"/>
      <c r="R278" s="171"/>
      <c r="S278" s="172"/>
      <c r="T278" s="353"/>
      <c r="U278" s="354"/>
      <c r="V278" s="354"/>
      <c r="W278" s="354"/>
      <c r="X278" s="354"/>
      <c r="Y278" s="355"/>
      <c r="Z278" s="66"/>
    </row>
    <row r="279" spans="2:26" ht="20.100000000000001" customHeight="1">
      <c r="B279" s="66"/>
      <c r="E279" s="134"/>
      <c r="F279" s="138"/>
      <c r="G279" s="139"/>
      <c r="H279" s="139"/>
      <c r="I279" s="139"/>
      <c r="J279" s="139"/>
      <c r="K279" s="143" t="s">
        <v>175</v>
      </c>
      <c r="L279" s="143"/>
      <c r="M279" s="143"/>
      <c r="N279" s="143"/>
      <c r="O279" s="143"/>
      <c r="P279" s="143"/>
      <c r="Q279" s="143"/>
      <c r="R279" s="171"/>
      <c r="S279" s="172"/>
      <c r="T279" s="353"/>
      <c r="U279" s="354"/>
      <c r="V279" s="354"/>
      <c r="W279" s="354"/>
      <c r="X279" s="354"/>
      <c r="Y279" s="355"/>
      <c r="Z279" s="66"/>
    </row>
    <row r="280" spans="2:26" ht="20.100000000000001" customHeight="1">
      <c r="B280" s="66"/>
      <c r="E280" s="135"/>
      <c r="F280" s="131"/>
      <c r="G280" s="132"/>
      <c r="H280" s="132"/>
      <c r="I280" s="132"/>
      <c r="J280" s="132"/>
      <c r="K280" s="146" t="s">
        <v>176</v>
      </c>
      <c r="L280" s="146"/>
      <c r="M280" s="146"/>
      <c r="N280" s="146"/>
      <c r="O280" s="146"/>
      <c r="P280" s="146"/>
      <c r="Q280" s="146"/>
      <c r="R280" s="129"/>
      <c r="S280" s="130"/>
      <c r="T280" s="126"/>
      <c r="U280" s="127"/>
      <c r="V280" s="127"/>
      <c r="W280" s="127"/>
      <c r="X280" s="127"/>
      <c r="Y280" s="128"/>
      <c r="Z280" s="66"/>
    </row>
    <row r="281" spans="2:26" ht="20.100000000000001" customHeight="1">
      <c r="B281" s="66"/>
      <c r="E281" s="133">
        <v>10</v>
      </c>
      <c r="F281" s="136" t="s">
        <v>126</v>
      </c>
      <c r="G281" s="137"/>
      <c r="H281" s="137"/>
      <c r="I281" s="137"/>
      <c r="J281" s="137"/>
      <c r="K281" s="147" t="s">
        <v>177</v>
      </c>
      <c r="L281" s="147"/>
      <c r="M281" s="147"/>
      <c r="N281" s="147"/>
      <c r="O281" s="147"/>
      <c r="P281" s="147"/>
      <c r="Q281" s="147"/>
      <c r="R281" s="169"/>
      <c r="S281" s="170"/>
      <c r="T281" s="164"/>
      <c r="U281" s="165"/>
      <c r="V281" s="165"/>
      <c r="W281" s="165"/>
      <c r="X281" s="165"/>
      <c r="Y281" s="166"/>
      <c r="Z281" s="66"/>
    </row>
    <row r="282" spans="2:26" ht="20.100000000000001" customHeight="1">
      <c r="B282" s="66"/>
      <c r="E282" s="134"/>
      <c r="F282" s="138"/>
      <c r="G282" s="139"/>
      <c r="H282" s="139"/>
      <c r="I282" s="139"/>
      <c r="J282" s="139"/>
      <c r="K282" s="143" t="s">
        <v>178</v>
      </c>
      <c r="L282" s="143"/>
      <c r="M282" s="143"/>
      <c r="N282" s="143"/>
      <c r="O282" s="143"/>
      <c r="P282" s="143"/>
      <c r="Q282" s="143"/>
      <c r="R282" s="171"/>
      <c r="S282" s="172"/>
      <c r="T282" s="353"/>
      <c r="U282" s="354"/>
      <c r="V282" s="354"/>
      <c r="W282" s="354"/>
      <c r="X282" s="354"/>
      <c r="Y282" s="355"/>
      <c r="Z282" s="66"/>
    </row>
    <row r="283" spans="2:26" ht="20.100000000000001" customHeight="1">
      <c r="B283" s="66"/>
      <c r="E283" s="134"/>
      <c r="F283" s="138"/>
      <c r="G283" s="139"/>
      <c r="H283" s="139"/>
      <c r="I283" s="139"/>
      <c r="J283" s="139"/>
      <c r="K283" s="143" t="s">
        <v>179</v>
      </c>
      <c r="L283" s="143"/>
      <c r="M283" s="143"/>
      <c r="N283" s="143"/>
      <c r="O283" s="143"/>
      <c r="P283" s="143"/>
      <c r="Q283" s="143"/>
      <c r="R283" s="171"/>
      <c r="S283" s="172"/>
      <c r="T283" s="353"/>
      <c r="U283" s="354"/>
      <c r="V283" s="354"/>
      <c r="W283" s="354"/>
      <c r="X283" s="354"/>
      <c r="Y283" s="355"/>
      <c r="Z283" s="66"/>
    </row>
    <row r="284" spans="2:26" ht="20.100000000000001" customHeight="1">
      <c r="B284" s="66"/>
      <c r="E284" s="135"/>
      <c r="F284" s="131"/>
      <c r="G284" s="132"/>
      <c r="H284" s="132"/>
      <c r="I284" s="132"/>
      <c r="J284" s="132"/>
      <c r="K284" s="146" t="s">
        <v>180</v>
      </c>
      <c r="L284" s="146"/>
      <c r="M284" s="146"/>
      <c r="N284" s="146"/>
      <c r="O284" s="146"/>
      <c r="P284" s="146"/>
      <c r="Q284" s="146"/>
      <c r="R284" s="129"/>
      <c r="S284" s="130"/>
      <c r="T284" s="126"/>
      <c r="U284" s="127"/>
      <c r="V284" s="127"/>
      <c r="W284" s="127"/>
      <c r="X284" s="127"/>
      <c r="Y284" s="128"/>
      <c r="Z284" s="66"/>
    </row>
    <row r="285" spans="2:26" ht="20.100000000000001" customHeight="1">
      <c r="B285" s="66"/>
      <c r="E285" s="133">
        <v>11</v>
      </c>
      <c r="F285" s="136" t="s">
        <v>128</v>
      </c>
      <c r="G285" s="137"/>
      <c r="H285" s="137"/>
      <c r="I285" s="137"/>
      <c r="J285" s="137"/>
      <c r="K285" s="147" t="s">
        <v>181</v>
      </c>
      <c r="L285" s="147"/>
      <c r="M285" s="147"/>
      <c r="N285" s="147"/>
      <c r="O285" s="147"/>
      <c r="P285" s="147"/>
      <c r="Q285" s="147"/>
      <c r="R285" s="169"/>
      <c r="S285" s="170"/>
      <c r="T285" s="164"/>
      <c r="U285" s="165"/>
      <c r="V285" s="165"/>
      <c r="W285" s="165"/>
      <c r="X285" s="165"/>
      <c r="Y285" s="166"/>
      <c r="Z285" s="66"/>
    </row>
    <row r="286" spans="2:26" ht="20.100000000000001" customHeight="1">
      <c r="B286" s="66"/>
      <c r="E286" s="134"/>
      <c r="F286" s="138"/>
      <c r="G286" s="139"/>
      <c r="H286" s="139"/>
      <c r="I286" s="139"/>
      <c r="J286" s="139"/>
      <c r="K286" s="143" t="s">
        <v>182</v>
      </c>
      <c r="L286" s="143"/>
      <c r="M286" s="143"/>
      <c r="N286" s="143"/>
      <c r="O286" s="143"/>
      <c r="P286" s="143"/>
      <c r="Q286" s="143"/>
      <c r="R286" s="171"/>
      <c r="S286" s="172"/>
      <c r="T286" s="353"/>
      <c r="U286" s="354"/>
      <c r="V286" s="354"/>
      <c r="W286" s="354"/>
      <c r="X286" s="354"/>
      <c r="Y286" s="355"/>
      <c r="Z286" s="66"/>
    </row>
    <row r="287" spans="2:26" ht="20.100000000000001" customHeight="1">
      <c r="B287" s="66"/>
      <c r="E287" s="134"/>
      <c r="F287" s="138"/>
      <c r="G287" s="139"/>
      <c r="H287" s="139"/>
      <c r="I287" s="139"/>
      <c r="J287" s="139"/>
      <c r="K287" s="143" t="s">
        <v>183</v>
      </c>
      <c r="L287" s="143"/>
      <c r="M287" s="143"/>
      <c r="N287" s="143"/>
      <c r="O287" s="143"/>
      <c r="P287" s="143"/>
      <c r="Q287" s="143"/>
      <c r="R287" s="171"/>
      <c r="S287" s="172"/>
      <c r="T287" s="353"/>
      <c r="U287" s="354"/>
      <c r="V287" s="354"/>
      <c r="W287" s="354"/>
      <c r="X287" s="354"/>
      <c r="Y287" s="355"/>
      <c r="Z287" s="66"/>
    </row>
    <row r="288" spans="2:26" ht="20.100000000000001" customHeight="1">
      <c r="B288" s="66"/>
      <c r="E288" s="134"/>
      <c r="F288" s="138"/>
      <c r="G288" s="139"/>
      <c r="H288" s="139"/>
      <c r="I288" s="139"/>
      <c r="J288" s="139"/>
      <c r="K288" s="143" t="s">
        <v>184</v>
      </c>
      <c r="L288" s="143"/>
      <c r="M288" s="143"/>
      <c r="N288" s="143"/>
      <c r="O288" s="143"/>
      <c r="P288" s="143"/>
      <c r="Q288" s="143"/>
      <c r="R288" s="171"/>
      <c r="S288" s="172"/>
      <c r="T288" s="353"/>
      <c r="U288" s="354"/>
      <c r="V288" s="354"/>
      <c r="W288" s="354"/>
      <c r="X288" s="354"/>
      <c r="Y288" s="355"/>
      <c r="Z288" s="66"/>
    </row>
    <row r="289" spans="2:26" ht="20.100000000000001" customHeight="1">
      <c r="B289" s="66"/>
      <c r="E289" s="134"/>
      <c r="F289" s="138"/>
      <c r="G289" s="139"/>
      <c r="H289" s="139"/>
      <c r="I289" s="139"/>
      <c r="J289" s="139"/>
      <c r="K289" s="143" t="s">
        <v>185</v>
      </c>
      <c r="L289" s="143"/>
      <c r="M289" s="143"/>
      <c r="N289" s="143"/>
      <c r="O289" s="143"/>
      <c r="P289" s="143"/>
      <c r="Q289" s="143"/>
      <c r="R289" s="171"/>
      <c r="S289" s="172"/>
      <c r="T289" s="353"/>
      <c r="U289" s="354"/>
      <c r="V289" s="354"/>
      <c r="W289" s="354"/>
      <c r="X289" s="354"/>
      <c r="Y289" s="355"/>
      <c r="Z289" s="66"/>
    </row>
    <row r="290" spans="2:26" ht="20.100000000000001" customHeight="1">
      <c r="B290" s="66"/>
      <c r="E290" s="134"/>
      <c r="F290" s="138"/>
      <c r="G290" s="139"/>
      <c r="H290" s="139"/>
      <c r="I290" s="139"/>
      <c r="J290" s="139"/>
      <c r="K290" s="143" t="s">
        <v>186</v>
      </c>
      <c r="L290" s="143"/>
      <c r="M290" s="143"/>
      <c r="N290" s="143"/>
      <c r="O290" s="143"/>
      <c r="P290" s="143"/>
      <c r="Q290" s="143"/>
      <c r="R290" s="171"/>
      <c r="S290" s="172"/>
      <c r="T290" s="353"/>
      <c r="U290" s="354"/>
      <c r="V290" s="354"/>
      <c r="W290" s="354"/>
      <c r="X290" s="354"/>
      <c r="Y290" s="355"/>
      <c r="Z290" s="66"/>
    </row>
    <row r="291" spans="2:26" ht="20.100000000000001" customHeight="1">
      <c r="B291" s="66"/>
      <c r="E291" s="135"/>
      <c r="F291" s="131"/>
      <c r="G291" s="132"/>
      <c r="H291" s="132"/>
      <c r="I291" s="132"/>
      <c r="J291" s="132"/>
      <c r="K291" s="146" t="s">
        <v>187</v>
      </c>
      <c r="L291" s="146"/>
      <c r="M291" s="146"/>
      <c r="N291" s="146"/>
      <c r="O291" s="146"/>
      <c r="P291" s="146"/>
      <c r="Q291" s="146"/>
      <c r="R291" s="129"/>
      <c r="S291" s="130"/>
      <c r="T291" s="126"/>
      <c r="U291" s="127"/>
      <c r="V291" s="127"/>
      <c r="W291" s="127"/>
      <c r="X291" s="127"/>
      <c r="Y291" s="128"/>
      <c r="Z291" s="66"/>
    </row>
    <row r="292" spans="2:26" ht="20.100000000000001" customHeight="1">
      <c r="B292" s="66"/>
      <c r="E292" s="133">
        <v>12</v>
      </c>
      <c r="F292" s="136" t="s">
        <v>129</v>
      </c>
      <c r="G292" s="137"/>
      <c r="H292" s="137"/>
      <c r="I292" s="137"/>
      <c r="J292" s="140"/>
      <c r="K292" s="147" t="s">
        <v>188</v>
      </c>
      <c r="L292" s="147"/>
      <c r="M292" s="147"/>
      <c r="N292" s="147"/>
      <c r="O292" s="147"/>
      <c r="P292" s="147"/>
      <c r="Q292" s="147"/>
      <c r="R292" s="169"/>
      <c r="S292" s="170"/>
      <c r="T292" s="164"/>
      <c r="U292" s="165"/>
      <c r="V292" s="165"/>
      <c r="W292" s="165"/>
      <c r="X292" s="165"/>
      <c r="Y292" s="166"/>
      <c r="Z292" s="66"/>
    </row>
    <row r="293" spans="2:26" ht="20.100000000000001" customHeight="1">
      <c r="B293" s="66"/>
      <c r="E293" s="134"/>
      <c r="F293" s="138"/>
      <c r="G293" s="139"/>
      <c r="H293" s="139"/>
      <c r="I293" s="139"/>
      <c r="J293" s="141"/>
      <c r="K293" s="143" t="s">
        <v>189</v>
      </c>
      <c r="L293" s="143"/>
      <c r="M293" s="143"/>
      <c r="N293" s="143"/>
      <c r="O293" s="143"/>
      <c r="P293" s="143"/>
      <c r="Q293" s="143"/>
      <c r="R293" s="171"/>
      <c r="S293" s="172"/>
      <c r="T293" s="353"/>
      <c r="U293" s="354"/>
      <c r="V293" s="354"/>
      <c r="W293" s="354"/>
      <c r="X293" s="354"/>
      <c r="Y293" s="355"/>
      <c r="Z293" s="66"/>
    </row>
    <row r="294" spans="2:26" ht="20.100000000000001" customHeight="1">
      <c r="B294" s="66"/>
      <c r="E294" s="135"/>
      <c r="F294" s="131"/>
      <c r="G294" s="132"/>
      <c r="H294" s="132"/>
      <c r="I294" s="132"/>
      <c r="J294" s="142"/>
      <c r="K294" s="153" t="s">
        <v>331</v>
      </c>
      <c r="L294" s="154"/>
      <c r="M294" s="154"/>
      <c r="N294" s="154"/>
      <c r="O294" s="154"/>
      <c r="P294" s="154"/>
      <c r="Q294" s="155"/>
      <c r="R294" s="129"/>
      <c r="S294" s="130"/>
      <c r="T294" s="126"/>
      <c r="U294" s="127"/>
      <c r="V294" s="127"/>
      <c r="W294" s="127"/>
      <c r="X294" s="127"/>
      <c r="Y294" s="128"/>
      <c r="Z294" s="66"/>
    </row>
    <row r="295" spans="2:26" ht="20.100000000000001" customHeight="1">
      <c r="B295" s="66"/>
      <c r="E295" s="133">
        <v>13</v>
      </c>
      <c r="F295" s="136" t="s">
        <v>130</v>
      </c>
      <c r="G295" s="137"/>
      <c r="H295" s="137"/>
      <c r="I295" s="137"/>
      <c r="J295" s="137"/>
      <c r="K295" s="147" t="s">
        <v>190</v>
      </c>
      <c r="L295" s="147"/>
      <c r="M295" s="147"/>
      <c r="N295" s="147"/>
      <c r="O295" s="147"/>
      <c r="P295" s="147"/>
      <c r="Q295" s="147"/>
      <c r="R295" s="169"/>
      <c r="S295" s="170"/>
      <c r="T295" s="164"/>
      <c r="U295" s="165"/>
      <c r="V295" s="165"/>
      <c r="W295" s="165"/>
      <c r="X295" s="165"/>
      <c r="Y295" s="166"/>
      <c r="Z295" s="66"/>
    </row>
    <row r="296" spans="2:26" ht="20.100000000000001" customHeight="1">
      <c r="B296" s="66"/>
      <c r="E296" s="134"/>
      <c r="F296" s="138"/>
      <c r="G296" s="139"/>
      <c r="H296" s="139"/>
      <c r="I296" s="139"/>
      <c r="J296" s="139"/>
      <c r="K296" s="143" t="s">
        <v>191</v>
      </c>
      <c r="L296" s="143"/>
      <c r="M296" s="143"/>
      <c r="N296" s="143"/>
      <c r="O296" s="143"/>
      <c r="P296" s="143"/>
      <c r="Q296" s="143"/>
      <c r="R296" s="171"/>
      <c r="S296" s="172"/>
      <c r="T296" s="353"/>
      <c r="U296" s="354"/>
      <c r="V296" s="354"/>
      <c r="W296" s="354"/>
      <c r="X296" s="354"/>
      <c r="Y296" s="355"/>
      <c r="Z296" s="66"/>
    </row>
    <row r="297" spans="2:26" ht="20.100000000000001" customHeight="1">
      <c r="B297" s="66"/>
      <c r="E297" s="134"/>
      <c r="F297" s="138"/>
      <c r="G297" s="139"/>
      <c r="H297" s="139"/>
      <c r="I297" s="139"/>
      <c r="J297" s="139"/>
      <c r="K297" s="143" t="s">
        <v>192</v>
      </c>
      <c r="L297" s="143"/>
      <c r="M297" s="143"/>
      <c r="N297" s="143"/>
      <c r="O297" s="143"/>
      <c r="P297" s="143"/>
      <c r="Q297" s="143"/>
      <c r="R297" s="171"/>
      <c r="S297" s="172"/>
      <c r="T297" s="353"/>
      <c r="U297" s="354"/>
      <c r="V297" s="354"/>
      <c r="W297" s="354"/>
      <c r="X297" s="354"/>
      <c r="Y297" s="355"/>
      <c r="Z297" s="66"/>
    </row>
    <row r="298" spans="2:26" ht="20.100000000000001" customHeight="1">
      <c r="B298" s="66"/>
      <c r="E298" s="134"/>
      <c r="F298" s="138"/>
      <c r="G298" s="139"/>
      <c r="H298" s="139"/>
      <c r="I298" s="139"/>
      <c r="J298" s="139"/>
      <c r="K298" s="143" t="s">
        <v>193</v>
      </c>
      <c r="L298" s="143"/>
      <c r="M298" s="143"/>
      <c r="N298" s="143"/>
      <c r="O298" s="143"/>
      <c r="P298" s="143"/>
      <c r="Q298" s="143"/>
      <c r="R298" s="171"/>
      <c r="S298" s="172"/>
      <c r="T298" s="353"/>
      <c r="U298" s="354"/>
      <c r="V298" s="354"/>
      <c r="W298" s="354"/>
      <c r="X298" s="354"/>
      <c r="Y298" s="355"/>
      <c r="Z298" s="66"/>
    </row>
    <row r="299" spans="2:26" ht="20.100000000000001" customHeight="1">
      <c r="B299" s="66"/>
      <c r="E299" s="134"/>
      <c r="F299" s="138"/>
      <c r="G299" s="139"/>
      <c r="H299" s="139"/>
      <c r="I299" s="139"/>
      <c r="J299" s="139"/>
      <c r="K299" s="143" t="s">
        <v>194</v>
      </c>
      <c r="L299" s="143"/>
      <c r="M299" s="143"/>
      <c r="N299" s="143"/>
      <c r="O299" s="143"/>
      <c r="P299" s="143"/>
      <c r="Q299" s="143"/>
      <c r="R299" s="171"/>
      <c r="S299" s="172"/>
      <c r="T299" s="353"/>
      <c r="U299" s="354"/>
      <c r="V299" s="354"/>
      <c r="W299" s="354"/>
      <c r="X299" s="354"/>
      <c r="Y299" s="355"/>
      <c r="Z299" s="66"/>
    </row>
    <row r="300" spans="2:26" ht="20.100000000000001" customHeight="1">
      <c r="B300" s="66"/>
      <c r="E300" s="134"/>
      <c r="F300" s="138"/>
      <c r="G300" s="139"/>
      <c r="H300" s="139"/>
      <c r="I300" s="139"/>
      <c r="J300" s="139"/>
      <c r="K300" s="143" t="s">
        <v>195</v>
      </c>
      <c r="L300" s="143"/>
      <c r="M300" s="143"/>
      <c r="N300" s="143"/>
      <c r="O300" s="143"/>
      <c r="P300" s="143"/>
      <c r="Q300" s="143"/>
      <c r="R300" s="171"/>
      <c r="S300" s="172"/>
      <c r="T300" s="353"/>
      <c r="U300" s="354"/>
      <c r="V300" s="354"/>
      <c r="W300" s="354"/>
      <c r="X300" s="354"/>
      <c r="Y300" s="355"/>
      <c r="Z300" s="66"/>
    </row>
    <row r="301" spans="2:26" ht="20.100000000000001" customHeight="1">
      <c r="B301" s="66"/>
      <c r="E301" s="134"/>
      <c r="F301" s="138"/>
      <c r="G301" s="139"/>
      <c r="H301" s="139"/>
      <c r="I301" s="139"/>
      <c r="J301" s="139"/>
      <c r="K301" s="143" t="s">
        <v>196</v>
      </c>
      <c r="L301" s="143"/>
      <c r="M301" s="143"/>
      <c r="N301" s="143"/>
      <c r="O301" s="143"/>
      <c r="P301" s="143"/>
      <c r="Q301" s="143"/>
      <c r="R301" s="171"/>
      <c r="S301" s="172"/>
      <c r="T301" s="353"/>
      <c r="U301" s="354"/>
      <c r="V301" s="354"/>
      <c r="W301" s="354"/>
      <c r="X301" s="354"/>
      <c r="Y301" s="355"/>
      <c r="Z301" s="66"/>
    </row>
    <row r="302" spans="2:26" ht="20.100000000000001" customHeight="1">
      <c r="B302" s="66"/>
      <c r="E302" s="135"/>
      <c r="F302" s="131"/>
      <c r="G302" s="132"/>
      <c r="H302" s="132"/>
      <c r="I302" s="132"/>
      <c r="J302" s="132"/>
      <c r="K302" s="146" t="s">
        <v>197</v>
      </c>
      <c r="L302" s="146"/>
      <c r="M302" s="146"/>
      <c r="N302" s="146"/>
      <c r="O302" s="146"/>
      <c r="P302" s="146"/>
      <c r="Q302" s="146"/>
      <c r="R302" s="129"/>
      <c r="S302" s="130"/>
      <c r="T302" s="126"/>
      <c r="U302" s="127"/>
      <c r="V302" s="127"/>
      <c r="W302" s="127"/>
      <c r="X302" s="127"/>
      <c r="Y302" s="128"/>
      <c r="Z302" s="66"/>
    </row>
    <row r="303" spans="2:26" ht="20.100000000000001" customHeight="1">
      <c r="B303" s="66"/>
      <c r="E303" s="133">
        <v>14</v>
      </c>
      <c r="F303" s="136" t="s">
        <v>131</v>
      </c>
      <c r="G303" s="137"/>
      <c r="H303" s="137"/>
      <c r="I303" s="137"/>
      <c r="J303" s="137"/>
      <c r="K303" s="147" t="s">
        <v>198</v>
      </c>
      <c r="L303" s="147"/>
      <c r="M303" s="147"/>
      <c r="N303" s="147"/>
      <c r="O303" s="147"/>
      <c r="P303" s="147"/>
      <c r="Q303" s="147"/>
      <c r="R303" s="169"/>
      <c r="S303" s="170"/>
      <c r="T303" s="164"/>
      <c r="U303" s="165"/>
      <c r="V303" s="165"/>
      <c r="W303" s="165"/>
      <c r="X303" s="165"/>
      <c r="Y303" s="166"/>
      <c r="Z303" s="66"/>
    </row>
    <row r="304" spans="2:26" ht="20.100000000000001" customHeight="1">
      <c r="B304" s="66"/>
      <c r="E304" s="134"/>
      <c r="F304" s="138"/>
      <c r="G304" s="139"/>
      <c r="H304" s="139"/>
      <c r="I304" s="139"/>
      <c r="J304" s="139"/>
      <c r="K304" s="143" t="s">
        <v>199</v>
      </c>
      <c r="L304" s="143"/>
      <c r="M304" s="143"/>
      <c r="N304" s="143"/>
      <c r="O304" s="143"/>
      <c r="P304" s="143"/>
      <c r="Q304" s="143"/>
      <c r="R304" s="171"/>
      <c r="S304" s="172"/>
      <c r="T304" s="353"/>
      <c r="U304" s="354"/>
      <c r="V304" s="354"/>
      <c r="W304" s="354"/>
      <c r="X304" s="354"/>
      <c r="Y304" s="355"/>
      <c r="Z304" s="66"/>
    </row>
    <row r="305" spans="1:26" ht="20.100000000000001" customHeight="1">
      <c r="B305" s="66"/>
      <c r="E305" s="134"/>
      <c r="F305" s="138"/>
      <c r="G305" s="139"/>
      <c r="H305" s="139"/>
      <c r="I305" s="139"/>
      <c r="J305" s="139"/>
      <c r="K305" s="143" t="s">
        <v>200</v>
      </c>
      <c r="L305" s="143"/>
      <c r="M305" s="143"/>
      <c r="N305" s="143"/>
      <c r="O305" s="143"/>
      <c r="P305" s="143"/>
      <c r="Q305" s="143"/>
      <c r="R305" s="171"/>
      <c r="S305" s="172"/>
      <c r="T305" s="353"/>
      <c r="U305" s="354"/>
      <c r="V305" s="354"/>
      <c r="W305" s="354"/>
      <c r="X305" s="354"/>
      <c r="Y305" s="355"/>
      <c r="Z305" s="66"/>
    </row>
    <row r="306" spans="1:26" ht="20.100000000000001" customHeight="1">
      <c r="B306" s="66"/>
      <c r="E306" s="134"/>
      <c r="F306" s="138"/>
      <c r="G306" s="139"/>
      <c r="H306" s="139"/>
      <c r="I306" s="139"/>
      <c r="J306" s="139"/>
      <c r="K306" s="143" t="s">
        <v>201</v>
      </c>
      <c r="L306" s="143"/>
      <c r="M306" s="143"/>
      <c r="N306" s="143"/>
      <c r="O306" s="143"/>
      <c r="P306" s="143"/>
      <c r="Q306" s="143"/>
      <c r="R306" s="171"/>
      <c r="S306" s="172"/>
      <c r="T306" s="353"/>
      <c r="U306" s="354"/>
      <c r="V306" s="354"/>
      <c r="W306" s="354"/>
      <c r="X306" s="354"/>
      <c r="Y306" s="355"/>
      <c r="Z306" s="66"/>
    </row>
    <row r="307" spans="1:26" ht="20.100000000000001" customHeight="1">
      <c r="B307" s="66"/>
      <c r="E307" s="134"/>
      <c r="F307" s="138"/>
      <c r="G307" s="139"/>
      <c r="H307" s="139"/>
      <c r="I307" s="139"/>
      <c r="J307" s="139"/>
      <c r="K307" s="143" t="s">
        <v>202</v>
      </c>
      <c r="L307" s="143"/>
      <c r="M307" s="143"/>
      <c r="N307" s="143"/>
      <c r="O307" s="143"/>
      <c r="P307" s="143"/>
      <c r="Q307" s="143"/>
      <c r="R307" s="171"/>
      <c r="S307" s="172"/>
      <c r="T307" s="353"/>
      <c r="U307" s="354"/>
      <c r="V307" s="354"/>
      <c r="W307" s="354"/>
      <c r="X307" s="354"/>
      <c r="Y307" s="355"/>
      <c r="Z307" s="66"/>
    </row>
    <row r="308" spans="1:26" ht="20.100000000000001" customHeight="1">
      <c r="B308" s="66"/>
      <c r="E308" s="134"/>
      <c r="F308" s="138"/>
      <c r="G308" s="139"/>
      <c r="H308" s="139"/>
      <c r="I308" s="139"/>
      <c r="J308" s="139"/>
      <c r="K308" s="143" t="s">
        <v>203</v>
      </c>
      <c r="L308" s="143"/>
      <c r="M308" s="143"/>
      <c r="N308" s="143"/>
      <c r="O308" s="143"/>
      <c r="P308" s="143"/>
      <c r="Q308" s="143"/>
      <c r="R308" s="171"/>
      <c r="S308" s="172"/>
      <c r="T308" s="353"/>
      <c r="U308" s="354"/>
      <c r="V308" s="354"/>
      <c r="W308" s="354"/>
      <c r="X308" s="354"/>
      <c r="Y308" s="355"/>
      <c r="Z308" s="66"/>
    </row>
    <row r="309" spans="1:26" ht="20.100000000000001" customHeight="1">
      <c r="B309" s="66"/>
      <c r="E309" s="134"/>
      <c r="F309" s="138"/>
      <c r="G309" s="139"/>
      <c r="H309" s="139"/>
      <c r="I309" s="139"/>
      <c r="J309" s="139"/>
      <c r="K309" s="143" t="s">
        <v>204</v>
      </c>
      <c r="L309" s="143"/>
      <c r="M309" s="143"/>
      <c r="N309" s="143"/>
      <c r="O309" s="143"/>
      <c r="P309" s="143"/>
      <c r="Q309" s="143"/>
      <c r="R309" s="171"/>
      <c r="S309" s="172"/>
      <c r="T309" s="353"/>
      <c r="U309" s="354"/>
      <c r="V309" s="354"/>
      <c r="W309" s="354"/>
      <c r="X309" s="354"/>
      <c r="Y309" s="355"/>
      <c r="Z309" s="66"/>
    </row>
    <row r="310" spans="1:26" ht="20.100000000000001" customHeight="1">
      <c r="B310" s="66"/>
      <c r="E310" s="135"/>
      <c r="F310" s="131"/>
      <c r="G310" s="132"/>
      <c r="H310" s="132"/>
      <c r="I310" s="132"/>
      <c r="J310" s="132"/>
      <c r="K310" s="146" t="s">
        <v>205</v>
      </c>
      <c r="L310" s="146"/>
      <c r="M310" s="146"/>
      <c r="N310" s="146"/>
      <c r="O310" s="146"/>
      <c r="P310" s="146"/>
      <c r="Q310" s="146"/>
      <c r="R310" s="129"/>
      <c r="S310" s="130"/>
      <c r="T310" s="126"/>
      <c r="U310" s="127"/>
      <c r="V310" s="127"/>
      <c r="W310" s="127"/>
      <c r="X310" s="127"/>
      <c r="Y310" s="128"/>
      <c r="Z310" s="66"/>
    </row>
    <row r="311" spans="1:26" ht="20.100000000000001" customHeight="1">
      <c r="B311" s="66"/>
      <c r="E311" s="133">
        <v>15</v>
      </c>
      <c r="F311" s="136" t="s">
        <v>132</v>
      </c>
      <c r="G311" s="137"/>
      <c r="H311" s="137"/>
      <c r="I311" s="137"/>
      <c r="J311" s="137"/>
      <c r="K311" s="147" t="s">
        <v>206</v>
      </c>
      <c r="L311" s="147"/>
      <c r="M311" s="147"/>
      <c r="N311" s="147"/>
      <c r="O311" s="147"/>
      <c r="P311" s="147"/>
      <c r="Q311" s="147"/>
      <c r="R311" s="169"/>
      <c r="S311" s="170"/>
      <c r="T311" s="164"/>
      <c r="U311" s="165"/>
      <c r="V311" s="165"/>
      <c r="W311" s="165"/>
      <c r="X311" s="165"/>
      <c r="Y311" s="166"/>
      <c r="Z311" s="66"/>
    </row>
    <row r="312" spans="1:26" ht="20.100000000000001" customHeight="1">
      <c r="A312" s="107">
        <f>IF(AND(R312="○", TRIM(T312)=""),1001,0)</f>
        <v>0</v>
      </c>
      <c r="B312" s="66"/>
      <c r="E312" s="134"/>
      <c r="F312" s="138"/>
      <c r="G312" s="139"/>
      <c r="H312" s="139"/>
      <c r="I312" s="139"/>
      <c r="J312" s="139"/>
      <c r="K312" s="143" t="s">
        <v>334</v>
      </c>
      <c r="L312" s="143"/>
      <c r="M312" s="143"/>
      <c r="N312" s="143"/>
      <c r="O312" s="143"/>
      <c r="P312" s="143"/>
      <c r="Q312" s="143"/>
      <c r="R312" s="171"/>
      <c r="S312" s="172"/>
      <c r="T312" s="353"/>
      <c r="U312" s="354"/>
      <c r="V312" s="354"/>
      <c r="W312" s="354"/>
      <c r="X312" s="354"/>
      <c r="Y312" s="355"/>
      <c r="Z312" s="66"/>
    </row>
    <row r="313" spans="1:26" ht="20.100000000000001" customHeight="1">
      <c r="B313" s="66"/>
      <c r="E313" s="135"/>
      <c r="F313" s="131"/>
      <c r="G313" s="132"/>
      <c r="H313" s="132"/>
      <c r="I313" s="132"/>
      <c r="J313" s="132"/>
      <c r="K313" s="146" t="s">
        <v>316</v>
      </c>
      <c r="L313" s="146"/>
      <c r="M313" s="146"/>
      <c r="N313" s="146"/>
      <c r="O313" s="146"/>
      <c r="P313" s="146"/>
      <c r="Q313" s="146"/>
      <c r="R313" s="129"/>
      <c r="S313" s="130"/>
      <c r="T313" s="126"/>
      <c r="U313" s="127"/>
      <c r="V313" s="127"/>
      <c r="W313" s="127"/>
      <c r="X313" s="127"/>
      <c r="Y313" s="128"/>
      <c r="Z313" s="66"/>
    </row>
    <row r="314" spans="1:26" ht="20.100000000000001" customHeight="1">
      <c r="B314" s="66"/>
      <c r="E314" s="133">
        <v>16</v>
      </c>
      <c r="F314" s="136" t="s">
        <v>133</v>
      </c>
      <c r="G314" s="137"/>
      <c r="H314" s="137"/>
      <c r="I314" s="137"/>
      <c r="J314" s="137"/>
      <c r="K314" s="147" t="s">
        <v>207</v>
      </c>
      <c r="L314" s="147"/>
      <c r="M314" s="147"/>
      <c r="N314" s="147"/>
      <c r="O314" s="147"/>
      <c r="P314" s="147"/>
      <c r="Q314" s="147"/>
      <c r="R314" s="169"/>
      <c r="S314" s="170"/>
      <c r="T314" s="164"/>
      <c r="U314" s="165"/>
      <c r="V314" s="165"/>
      <c r="W314" s="165"/>
      <c r="X314" s="165"/>
      <c r="Y314" s="166"/>
      <c r="Z314" s="66"/>
    </row>
    <row r="315" spans="1:26" ht="20.100000000000001" customHeight="1">
      <c r="B315" s="66"/>
      <c r="E315" s="134"/>
      <c r="F315" s="138"/>
      <c r="G315" s="139"/>
      <c r="H315" s="139"/>
      <c r="I315" s="139"/>
      <c r="J315" s="139"/>
      <c r="K315" s="143" t="s">
        <v>208</v>
      </c>
      <c r="L315" s="143"/>
      <c r="M315" s="143"/>
      <c r="N315" s="143"/>
      <c r="O315" s="143"/>
      <c r="P315" s="143"/>
      <c r="Q315" s="143"/>
      <c r="R315" s="171"/>
      <c r="S315" s="172"/>
      <c r="T315" s="353"/>
      <c r="U315" s="354"/>
      <c r="V315" s="354"/>
      <c r="W315" s="354"/>
      <c r="X315" s="354"/>
      <c r="Y315" s="355"/>
      <c r="Z315" s="66"/>
    </row>
    <row r="316" spans="1:26" ht="20.100000000000001" customHeight="1">
      <c r="B316" s="66"/>
      <c r="E316" s="134"/>
      <c r="F316" s="138"/>
      <c r="G316" s="139"/>
      <c r="H316" s="139"/>
      <c r="I316" s="139"/>
      <c r="J316" s="139"/>
      <c r="K316" s="143" t="s">
        <v>209</v>
      </c>
      <c r="L316" s="143"/>
      <c r="M316" s="143"/>
      <c r="N316" s="143"/>
      <c r="O316" s="143"/>
      <c r="P316" s="143"/>
      <c r="Q316" s="143"/>
      <c r="R316" s="171"/>
      <c r="S316" s="172"/>
      <c r="T316" s="353"/>
      <c r="U316" s="354"/>
      <c r="V316" s="354"/>
      <c r="W316" s="354"/>
      <c r="X316" s="354"/>
      <c r="Y316" s="355"/>
      <c r="Z316" s="66"/>
    </row>
    <row r="317" spans="1:26" ht="20.100000000000001" customHeight="1">
      <c r="B317" s="66"/>
      <c r="E317" s="134"/>
      <c r="F317" s="138"/>
      <c r="G317" s="139"/>
      <c r="H317" s="139"/>
      <c r="I317" s="139"/>
      <c r="J317" s="139"/>
      <c r="K317" s="143" t="s">
        <v>210</v>
      </c>
      <c r="L317" s="143"/>
      <c r="M317" s="143"/>
      <c r="N317" s="143"/>
      <c r="O317" s="143"/>
      <c r="P317" s="143"/>
      <c r="Q317" s="143"/>
      <c r="R317" s="171"/>
      <c r="S317" s="172"/>
      <c r="T317" s="353"/>
      <c r="U317" s="354"/>
      <c r="V317" s="354"/>
      <c r="W317" s="354"/>
      <c r="X317" s="354"/>
      <c r="Y317" s="355"/>
      <c r="Z317" s="66"/>
    </row>
    <row r="318" spans="1:26" ht="20.100000000000001" customHeight="1">
      <c r="B318" s="66"/>
      <c r="E318" s="134"/>
      <c r="F318" s="138"/>
      <c r="G318" s="139"/>
      <c r="H318" s="139"/>
      <c r="I318" s="139"/>
      <c r="J318" s="139"/>
      <c r="K318" s="143" t="s">
        <v>211</v>
      </c>
      <c r="L318" s="143"/>
      <c r="M318" s="143"/>
      <c r="N318" s="143"/>
      <c r="O318" s="143"/>
      <c r="P318" s="143"/>
      <c r="Q318" s="143"/>
      <c r="R318" s="171"/>
      <c r="S318" s="172"/>
      <c r="T318" s="353"/>
      <c r="U318" s="354"/>
      <c r="V318" s="354"/>
      <c r="W318" s="354"/>
      <c r="X318" s="354"/>
      <c r="Y318" s="355"/>
      <c r="Z318" s="66"/>
    </row>
    <row r="319" spans="1:26" ht="20.100000000000001" customHeight="1">
      <c r="B319" s="66"/>
      <c r="E319" s="135"/>
      <c r="F319" s="131"/>
      <c r="G319" s="132"/>
      <c r="H319" s="132"/>
      <c r="I319" s="132"/>
      <c r="J319" s="132"/>
      <c r="K319" s="146" t="s">
        <v>212</v>
      </c>
      <c r="L319" s="146"/>
      <c r="M319" s="146"/>
      <c r="N319" s="146"/>
      <c r="O319" s="146"/>
      <c r="P319" s="146"/>
      <c r="Q319" s="146"/>
      <c r="R319" s="129"/>
      <c r="S319" s="130"/>
      <c r="T319" s="126"/>
      <c r="U319" s="127"/>
      <c r="V319" s="127"/>
      <c r="W319" s="127"/>
      <c r="X319" s="127"/>
      <c r="Y319" s="128"/>
      <c r="Z319" s="66"/>
    </row>
    <row r="320" spans="1:26" ht="20.100000000000001" customHeight="1">
      <c r="B320" s="66"/>
      <c r="E320" s="133">
        <v>17</v>
      </c>
      <c r="F320" s="136" t="s">
        <v>134</v>
      </c>
      <c r="G320" s="137"/>
      <c r="H320" s="137"/>
      <c r="I320" s="137"/>
      <c r="J320" s="137"/>
      <c r="K320" s="147" t="s">
        <v>213</v>
      </c>
      <c r="L320" s="147"/>
      <c r="M320" s="147"/>
      <c r="N320" s="147"/>
      <c r="O320" s="147"/>
      <c r="P320" s="147"/>
      <c r="Q320" s="147"/>
      <c r="R320" s="169"/>
      <c r="S320" s="170"/>
      <c r="T320" s="164"/>
      <c r="U320" s="165"/>
      <c r="V320" s="165"/>
      <c r="W320" s="165"/>
      <c r="X320" s="165"/>
      <c r="Y320" s="166"/>
      <c r="Z320" s="66"/>
    </row>
    <row r="321" spans="2:26" ht="20.100000000000001" customHeight="1">
      <c r="B321" s="66"/>
      <c r="E321" s="134"/>
      <c r="F321" s="138"/>
      <c r="G321" s="139"/>
      <c r="H321" s="139"/>
      <c r="I321" s="139"/>
      <c r="J321" s="139"/>
      <c r="K321" s="143" t="s">
        <v>214</v>
      </c>
      <c r="L321" s="143"/>
      <c r="M321" s="143"/>
      <c r="N321" s="143"/>
      <c r="O321" s="143"/>
      <c r="P321" s="143"/>
      <c r="Q321" s="143"/>
      <c r="R321" s="171"/>
      <c r="S321" s="172"/>
      <c r="T321" s="353"/>
      <c r="U321" s="354"/>
      <c r="V321" s="354"/>
      <c r="W321" s="354"/>
      <c r="X321" s="354"/>
      <c r="Y321" s="355"/>
      <c r="Z321" s="66"/>
    </row>
    <row r="322" spans="2:26" ht="20.100000000000001" customHeight="1">
      <c r="B322" s="66"/>
      <c r="E322" s="134"/>
      <c r="F322" s="138"/>
      <c r="G322" s="139"/>
      <c r="H322" s="139"/>
      <c r="I322" s="139"/>
      <c r="J322" s="139"/>
      <c r="K322" s="143" t="s">
        <v>215</v>
      </c>
      <c r="L322" s="143"/>
      <c r="M322" s="143"/>
      <c r="N322" s="143"/>
      <c r="O322" s="143"/>
      <c r="P322" s="143"/>
      <c r="Q322" s="143"/>
      <c r="R322" s="171"/>
      <c r="S322" s="172"/>
      <c r="T322" s="353"/>
      <c r="U322" s="354"/>
      <c r="V322" s="354"/>
      <c r="W322" s="354"/>
      <c r="X322" s="354"/>
      <c r="Y322" s="355"/>
      <c r="Z322" s="66"/>
    </row>
    <row r="323" spans="2:26" ht="20.100000000000001" customHeight="1">
      <c r="B323" s="66"/>
      <c r="E323" s="134"/>
      <c r="F323" s="138"/>
      <c r="G323" s="139"/>
      <c r="H323" s="139"/>
      <c r="I323" s="139"/>
      <c r="J323" s="139"/>
      <c r="K323" s="143" t="s">
        <v>216</v>
      </c>
      <c r="L323" s="143"/>
      <c r="M323" s="143"/>
      <c r="N323" s="143"/>
      <c r="O323" s="143"/>
      <c r="P323" s="143"/>
      <c r="Q323" s="143"/>
      <c r="R323" s="171"/>
      <c r="S323" s="172"/>
      <c r="T323" s="353"/>
      <c r="U323" s="354"/>
      <c r="V323" s="354"/>
      <c r="W323" s="354"/>
      <c r="X323" s="354"/>
      <c r="Y323" s="355"/>
      <c r="Z323" s="66"/>
    </row>
    <row r="324" spans="2:26" ht="20.100000000000001" customHeight="1">
      <c r="B324" s="66"/>
      <c r="E324" s="135"/>
      <c r="F324" s="131"/>
      <c r="G324" s="132"/>
      <c r="H324" s="132"/>
      <c r="I324" s="132"/>
      <c r="J324" s="132"/>
      <c r="K324" s="146" t="s">
        <v>217</v>
      </c>
      <c r="L324" s="146"/>
      <c r="M324" s="146"/>
      <c r="N324" s="146"/>
      <c r="O324" s="146"/>
      <c r="P324" s="146"/>
      <c r="Q324" s="146"/>
      <c r="R324" s="129"/>
      <c r="S324" s="130"/>
      <c r="T324" s="126"/>
      <c r="U324" s="127"/>
      <c r="V324" s="127"/>
      <c r="W324" s="127"/>
      <c r="X324" s="127"/>
      <c r="Y324" s="128"/>
      <c r="Z324" s="66"/>
    </row>
    <row r="325" spans="2:26" ht="20.100000000000001" customHeight="1">
      <c r="B325" s="66"/>
      <c r="E325" s="133">
        <v>18</v>
      </c>
      <c r="F325" s="136" t="s">
        <v>135</v>
      </c>
      <c r="G325" s="137"/>
      <c r="H325" s="137"/>
      <c r="I325" s="137"/>
      <c r="J325" s="137"/>
      <c r="K325" s="147" t="s">
        <v>218</v>
      </c>
      <c r="L325" s="147"/>
      <c r="M325" s="147"/>
      <c r="N325" s="147"/>
      <c r="O325" s="147"/>
      <c r="P325" s="147"/>
      <c r="Q325" s="147"/>
      <c r="R325" s="169"/>
      <c r="S325" s="170"/>
      <c r="T325" s="164"/>
      <c r="U325" s="165"/>
      <c r="V325" s="165"/>
      <c r="W325" s="165"/>
      <c r="X325" s="165"/>
      <c r="Y325" s="166"/>
      <c r="Z325" s="66"/>
    </row>
    <row r="326" spans="2:26" ht="20.100000000000001" customHeight="1">
      <c r="B326" s="66"/>
      <c r="E326" s="134"/>
      <c r="F326" s="138"/>
      <c r="G326" s="139"/>
      <c r="H326" s="139"/>
      <c r="I326" s="139"/>
      <c r="J326" s="139"/>
      <c r="K326" s="143" t="s">
        <v>219</v>
      </c>
      <c r="L326" s="143"/>
      <c r="M326" s="143"/>
      <c r="N326" s="143"/>
      <c r="O326" s="143"/>
      <c r="P326" s="143"/>
      <c r="Q326" s="143"/>
      <c r="R326" s="171"/>
      <c r="S326" s="172"/>
      <c r="T326" s="353"/>
      <c r="U326" s="354"/>
      <c r="V326" s="354"/>
      <c r="W326" s="354"/>
      <c r="X326" s="354"/>
      <c r="Y326" s="355"/>
      <c r="Z326" s="66"/>
    </row>
    <row r="327" spans="2:26" ht="20.100000000000001" customHeight="1">
      <c r="B327" s="66"/>
      <c r="E327" s="134"/>
      <c r="F327" s="138"/>
      <c r="G327" s="139"/>
      <c r="H327" s="139"/>
      <c r="I327" s="139"/>
      <c r="J327" s="139"/>
      <c r="K327" s="143" t="s">
        <v>220</v>
      </c>
      <c r="L327" s="143"/>
      <c r="M327" s="143"/>
      <c r="N327" s="143"/>
      <c r="O327" s="143"/>
      <c r="P327" s="143"/>
      <c r="Q327" s="143"/>
      <c r="R327" s="171"/>
      <c r="S327" s="172"/>
      <c r="T327" s="353"/>
      <c r="U327" s="354"/>
      <c r="V327" s="354"/>
      <c r="W327" s="354"/>
      <c r="X327" s="354"/>
      <c r="Y327" s="355"/>
      <c r="Z327" s="66"/>
    </row>
    <row r="328" spans="2:26" ht="20.100000000000001" customHeight="1">
      <c r="B328" s="66"/>
      <c r="E328" s="134"/>
      <c r="F328" s="138"/>
      <c r="G328" s="139"/>
      <c r="H328" s="139"/>
      <c r="I328" s="139"/>
      <c r="J328" s="139"/>
      <c r="K328" s="143" t="s">
        <v>221</v>
      </c>
      <c r="L328" s="143"/>
      <c r="M328" s="143"/>
      <c r="N328" s="143"/>
      <c r="O328" s="143"/>
      <c r="P328" s="143"/>
      <c r="Q328" s="143"/>
      <c r="R328" s="171"/>
      <c r="S328" s="172"/>
      <c r="T328" s="353"/>
      <c r="U328" s="354"/>
      <c r="V328" s="354"/>
      <c r="W328" s="354"/>
      <c r="X328" s="354"/>
      <c r="Y328" s="355"/>
      <c r="Z328" s="66"/>
    </row>
    <row r="329" spans="2:26" ht="20.100000000000001" customHeight="1">
      <c r="B329" s="66"/>
      <c r="E329" s="134"/>
      <c r="F329" s="138"/>
      <c r="G329" s="139"/>
      <c r="H329" s="139"/>
      <c r="I329" s="139"/>
      <c r="J329" s="139"/>
      <c r="K329" s="143" t="s">
        <v>222</v>
      </c>
      <c r="L329" s="143"/>
      <c r="M329" s="143"/>
      <c r="N329" s="143"/>
      <c r="O329" s="143"/>
      <c r="P329" s="143"/>
      <c r="Q329" s="143"/>
      <c r="R329" s="171"/>
      <c r="S329" s="172"/>
      <c r="T329" s="353"/>
      <c r="U329" s="354"/>
      <c r="V329" s="354"/>
      <c r="W329" s="354"/>
      <c r="X329" s="354"/>
      <c r="Y329" s="355"/>
      <c r="Z329" s="66"/>
    </row>
    <row r="330" spans="2:26" ht="20.100000000000001" customHeight="1">
      <c r="B330" s="66"/>
      <c r="E330" s="134"/>
      <c r="F330" s="138"/>
      <c r="G330" s="139"/>
      <c r="H330" s="139"/>
      <c r="I330" s="139"/>
      <c r="J330" s="139"/>
      <c r="K330" s="143" t="s">
        <v>223</v>
      </c>
      <c r="L330" s="143"/>
      <c r="M330" s="143"/>
      <c r="N330" s="143"/>
      <c r="O330" s="143"/>
      <c r="P330" s="143"/>
      <c r="Q330" s="143"/>
      <c r="R330" s="171"/>
      <c r="S330" s="172"/>
      <c r="T330" s="353"/>
      <c r="U330" s="354"/>
      <c r="V330" s="354"/>
      <c r="W330" s="354"/>
      <c r="X330" s="354"/>
      <c r="Y330" s="355"/>
      <c r="Z330" s="66"/>
    </row>
    <row r="331" spans="2:26" ht="20.100000000000001" customHeight="1">
      <c r="B331" s="66"/>
      <c r="E331" s="135"/>
      <c r="F331" s="131"/>
      <c r="G331" s="132"/>
      <c r="H331" s="132"/>
      <c r="I331" s="132"/>
      <c r="J331" s="132"/>
      <c r="K331" s="146" t="s">
        <v>224</v>
      </c>
      <c r="L331" s="146"/>
      <c r="M331" s="146"/>
      <c r="N331" s="146"/>
      <c r="O331" s="146"/>
      <c r="P331" s="146"/>
      <c r="Q331" s="146"/>
      <c r="R331" s="129"/>
      <c r="S331" s="130"/>
      <c r="T331" s="126"/>
      <c r="U331" s="127"/>
      <c r="V331" s="127"/>
      <c r="W331" s="127"/>
      <c r="X331" s="127"/>
      <c r="Y331" s="128"/>
      <c r="Z331" s="66"/>
    </row>
    <row r="332" spans="2:26" ht="20.100000000000001" customHeight="1">
      <c r="B332" s="66"/>
      <c r="E332" s="133">
        <v>19</v>
      </c>
      <c r="F332" s="136" t="s">
        <v>136</v>
      </c>
      <c r="G332" s="137"/>
      <c r="H332" s="137"/>
      <c r="I332" s="137"/>
      <c r="J332" s="137"/>
      <c r="K332" s="147" t="s">
        <v>225</v>
      </c>
      <c r="L332" s="147"/>
      <c r="M332" s="147"/>
      <c r="N332" s="147"/>
      <c r="O332" s="147"/>
      <c r="P332" s="147"/>
      <c r="Q332" s="147"/>
      <c r="R332" s="169"/>
      <c r="S332" s="170"/>
      <c r="T332" s="164"/>
      <c r="U332" s="165"/>
      <c r="V332" s="165"/>
      <c r="W332" s="165"/>
      <c r="X332" s="165"/>
      <c r="Y332" s="166"/>
      <c r="Z332" s="66"/>
    </row>
    <row r="333" spans="2:26" ht="20.100000000000001" customHeight="1">
      <c r="B333" s="66"/>
      <c r="E333" s="134"/>
      <c r="F333" s="138"/>
      <c r="G333" s="139"/>
      <c r="H333" s="139"/>
      <c r="I333" s="139"/>
      <c r="J333" s="139"/>
      <c r="K333" s="143" t="s">
        <v>226</v>
      </c>
      <c r="L333" s="143"/>
      <c r="M333" s="143"/>
      <c r="N333" s="143"/>
      <c r="O333" s="143"/>
      <c r="P333" s="143"/>
      <c r="Q333" s="143"/>
      <c r="R333" s="171"/>
      <c r="S333" s="172"/>
      <c r="T333" s="353"/>
      <c r="U333" s="354"/>
      <c r="V333" s="354"/>
      <c r="W333" s="354"/>
      <c r="X333" s="354"/>
      <c r="Y333" s="355"/>
      <c r="Z333" s="66"/>
    </row>
    <row r="334" spans="2:26" ht="20.100000000000001" customHeight="1">
      <c r="B334" s="66"/>
      <c r="E334" s="134"/>
      <c r="F334" s="138"/>
      <c r="G334" s="139"/>
      <c r="H334" s="139"/>
      <c r="I334" s="139"/>
      <c r="J334" s="139"/>
      <c r="K334" s="143" t="s">
        <v>227</v>
      </c>
      <c r="L334" s="143"/>
      <c r="M334" s="143"/>
      <c r="N334" s="143"/>
      <c r="O334" s="143"/>
      <c r="P334" s="143"/>
      <c r="Q334" s="143"/>
      <c r="R334" s="171"/>
      <c r="S334" s="172"/>
      <c r="T334" s="353"/>
      <c r="U334" s="354"/>
      <c r="V334" s="354"/>
      <c r="W334" s="354"/>
      <c r="X334" s="354"/>
      <c r="Y334" s="355"/>
      <c r="Z334" s="66"/>
    </row>
    <row r="335" spans="2:26" ht="20.100000000000001" customHeight="1">
      <c r="B335" s="66"/>
      <c r="E335" s="134"/>
      <c r="F335" s="138"/>
      <c r="G335" s="139"/>
      <c r="H335" s="139"/>
      <c r="I335" s="139"/>
      <c r="J335" s="139"/>
      <c r="K335" s="143" t="s">
        <v>228</v>
      </c>
      <c r="L335" s="143"/>
      <c r="M335" s="143"/>
      <c r="N335" s="143"/>
      <c r="O335" s="143"/>
      <c r="P335" s="143"/>
      <c r="Q335" s="143"/>
      <c r="R335" s="171"/>
      <c r="S335" s="172"/>
      <c r="T335" s="353"/>
      <c r="U335" s="354"/>
      <c r="V335" s="354"/>
      <c r="W335" s="354"/>
      <c r="X335" s="354"/>
      <c r="Y335" s="355"/>
      <c r="Z335" s="66"/>
    </row>
    <row r="336" spans="2:26" ht="20.100000000000001" customHeight="1">
      <c r="B336" s="66"/>
      <c r="E336" s="134"/>
      <c r="F336" s="138"/>
      <c r="G336" s="139"/>
      <c r="H336" s="139"/>
      <c r="I336" s="139"/>
      <c r="J336" s="139"/>
      <c r="K336" s="143" t="s">
        <v>229</v>
      </c>
      <c r="L336" s="143"/>
      <c r="M336" s="143"/>
      <c r="N336" s="143"/>
      <c r="O336" s="143"/>
      <c r="P336" s="143"/>
      <c r="Q336" s="143"/>
      <c r="R336" s="171"/>
      <c r="S336" s="172"/>
      <c r="T336" s="353"/>
      <c r="U336" s="354"/>
      <c r="V336" s="354"/>
      <c r="W336" s="354"/>
      <c r="X336" s="354"/>
      <c r="Y336" s="355"/>
      <c r="Z336" s="66"/>
    </row>
    <row r="337" spans="2:26" ht="20.100000000000001" customHeight="1">
      <c r="B337" s="66"/>
      <c r="E337" s="134"/>
      <c r="F337" s="138"/>
      <c r="G337" s="139"/>
      <c r="H337" s="139"/>
      <c r="I337" s="139"/>
      <c r="J337" s="139"/>
      <c r="K337" s="143" t="s">
        <v>230</v>
      </c>
      <c r="L337" s="143"/>
      <c r="M337" s="143"/>
      <c r="N337" s="143"/>
      <c r="O337" s="143"/>
      <c r="P337" s="143"/>
      <c r="Q337" s="143"/>
      <c r="R337" s="171"/>
      <c r="S337" s="172"/>
      <c r="T337" s="353"/>
      <c r="U337" s="354"/>
      <c r="V337" s="354"/>
      <c r="W337" s="354"/>
      <c r="X337" s="354"/>
      <c r="Y337" s="355"/>
      <c r="Z337" s="66"/>
    </row>
    <row r="338" spans="2:26" ht="20.100000000000001" customHeight="1">
      <c r="B338" s="66"/>
      <c r="E338" s="134"/>
      <c r="F338" s="138"/>
      <c r="G338" s="139"/>
      <c r="H338" s="139"/>
      <c r="I338" s="139"/>
      <c r="J338" s="139"/>
      <c r="K338" s="143" t="s">
        <v>231</v>
      </c>
      <c r="L338" s="143"/>
      <c r="M338" s="143"/>
      <c r="N338" s="143"/>
      <c r="O338" s="143"/>
      <c r="P338" s="143"/>
      <c r="Q338" s="143"/>
      <c r="R338" s="171"/>
      <c r="S338" s="172"/>
      <c r="T338" s="353"/>
      <c r="U338" s="354"/>
      <c r="V338" s="354"/>
      <c r="W338" s="354"/>
      <c r="X338" s="354"/>
      <c r="Y338" s="355"/>
      <c r="Z338" s="66"/>
    </row>
    <row r="339" spans="2:26" ht="20.100000000000001" customHeight="1">
      <c r="B339" s="66"/>
      <c r="E339" s="134"/>
      <c r="F339" s="138"/>
      <c r="G339" s="139"/>
      <c r="H339" s="139"/>
      <c r="I339" s="139"/>
      <c r="J339" s="139"/>
      <c r="K339" s="143" t="s">
        <v>232</v>
      </c>
      <c r="L339" s="143"/>
      <c r="M339" s="143"/>
      <c r="N339" s="143"/>
      <c r="O339" s="143"/>
      <c r="P339" s="143"/>
      <c r="Q339" s="143"/>
      <c r="R339" s="171"/>
      <c r="S339" s="172"/>
      <c r="T339" s="353"/>
      <c r="U339" s="354"/>
      <c r="V339" s="354"/>
      <c r="W339" s="354"/>
      <c r="X339" s="354"/>
      <c r="Y339" s="355"/>
      <c r="Z339" s="66"/>
    </row>
    <row r="340" spans="2:26" ht="20.100000000000001" customHeight="1">
      <c r="B340" s="66"/>
      <c r="E340" s="135"/>
      <c r="F340" s="131"/>
      <c r="G340" s="132"/>
      <c r="H340" s="132"/>
      <c r="I340" s="132"/>
      <c r="J340" s="132"/>
      <c r="K340" s="146" t="s">
        <v>233</v>
      </c>
      <c r="L340" s="146"/>
      <c r="M340" s="146"/>
      <c r="N340" s="146"/>
      <c r="O340" s="146"/>
      <c r="P340" s="146"/>
      <c r="Q340" s="146"/>
      <c r="R340" s="129"/>
      <c r="S340" s="130"/>
      <c r="T340" s="126"/>
      <c r="U340" s="127"/>
      <c r="V340" s="127"/>
      <c r="W340" s="127"/>
      <c r="X340" s="127"/>
      <c r="Y340" s="128"/>
      <c r="Z340" s="66"/>
    </row>
    <row r="341" spans="2:26" ht="20.100000000000001" customHeight="1">
      <c r="B341" s="66"/>
      <c r="E341" s="133">
        <v>20</v>
      </c>
      <c r="F341" s="136" t="s">
        <v>137</v>
      </c>
      <c r="G341" s="137"/>
      <c r="H341" s="137"/>
      <c r="I341" s="137"/>
      <c r="J341" s="137"/>
      <c r="K341" s="147" t="s">
        <v>234</v>
      </c>
      <c r="L341" s="147"/>
      <c r="M341" s="147"/>
      <c r="N341" s="147"/>
      <c r="O341" s="147"/>
      <c r="P341" s="147"/>
      <c r="Q341" s="147"/>
      <c r="R341" s="169"/>
      <c r="S341" s="170"/>
      <c r="T341" s="164"/>
      <c r="U341" s="165"/>
      <c r="V341" s="165"/>
      <c r="W341" s="165"/>
      <c r="X341" s="165"/>
      <c r="Y341" s="166"/>
      <c r="Z341" s="66"/>
    </row>
    <row r="342" spans="2:26" ht="20.100000000000001" customHeight="1">
      <c r="B342" s="66"/>
      <c r="E342" s="134"/>
      <c r="F342" s="138"/>
      <c r="G342" s="139"/>
      <c r="H342" s="139"/>
      <c r="I342" s="139"/>
      <c r="J342" s="139"/>
      <c r="K342" s="143" t="s">
        <v>235</v>
      </c>
      <c r="L342" s="143"/>
      <c r="M342" s="143"/>
      <c r="N342" s="143"/>
      <c r="O342" s="143"/>
      <c r="P342" s="143"/>
      <c r="Q342" s="143"/>
      <c r="R342" s="171"/>
      <c r="S342" s="172"/>
      <c r="T342" s="353"/>
      <c r="U342" s="354"/>
      <c r="V342" s="354"/>
      <c r="W342" s="354"/>
      <c r="X342" s="354"/>
      <c r="Y342" s="355"/>
      <c r="Z342" s="66"/>
    </row>
    <row r="343" spans="2:26" ht="20.100000000000001" customHeight="1">
      <c r="B343" s="66"/>
      <c r="E343" s="134"/>
      <c r="F343" s="138"/>
      <c r="G343" s="139"/>
      <c r="H343" s="139"/>
      <c r="I343" s="139"/>
      <c r="J343" s="139"/>
      <c r="K343" s="143" t="s">
        <v>236</v>
      </c>
      <c r="L343" s="143"/>
      <c r="M343" s="143"/>
      <c r="N343" s="143"/>
      <c r="O343" s="143"/>
      <c r="P343" s="143"/>
      <c r="Q343" s="143"/>
      <c r="R343" s="171"/>
      <c r="S343" s="172"/>
      <c r="T343" s="353"/>
      <c r="U343" s="354"/>
      <c r="V343" s="354"/>
      <c r="W343" s="354"/>
      <c r="X343" s="354"/>
      <c r="Y343" s="355"/>
      <c r="Z343" s="66"/>
    </row>
    <row r="344" spans="2:26" ht="20.100000000000001" customHeight="1">
      <c r="B344" s="66"/>
      <c r="E344" s="134"/>
      <c r="F344" s="138"/>
      <c r="G344" s="139"/>
      <c r="H344" s="139"/>
      <c r="I344" s="139"/>
      <c r="J344" s="139"/>
      <c r="K344" s="143" t="s">
        <v>237</v>
      </c>
      <c r="L344" s="143"/>
      <c r="M344" s="143"/>
      <c r="N344" s="143"/>
      <c r="O344" s="143"/>
      <c r="P344" s="143"/>
      <c r="Q344" s="143"/>
      <c r="R344" s="171"/>
      <c r="S344" s="172"/>
      <c r="T344" s="353"/>
      <c r="U344" s="354"/>
      <c r="V344" s="354"/>
      <c r="W344" s="354"/>
      <c r="X344" s="354"/>
      <c r="Y344" s="355"/>
      <c r="Z344" s="66"/>
    </row>
    <row r="345" spans="2:26" ht="20.100000000000001" customHeight="1">
      <c r="B345" s="66"/>
      <c r="E345" s="134"/>
      <c r="F345" s="138"/>
      <c r="G345" s="139"/>
      <c r="H345" s="139"/>
      <c r="I345" s="139"/>
      <c r="J345" s="139"/>
      <c r="K345" s="143" t="s">
        <v>238</v>
      </c>
      <c r="L345" s="143"/>
      <c r="M345" s="143"/>
      <c r="N345" s="143"/>
      <c r="O345" s="143"/>
      <c r="P345" s="143"/>
      <c r="Q345" s="143"/>
      <c r="R345" s="171"/>
      <c r="S345" s="172"/>
      <c r="T345" s="353"/>
      <c r="U345" s="354"/>
      <c r="V345" s="354"/>
      <c r="W345" s="354"/>
      <c r="X345" s="354"/>
      <c r="Y345" s="355"/>
      <c r="Z345" s="66"/>
    </row>
    <row r="346" spans="2:26" ht="20.100000000000001" customHeight="1">
      <c r="B346" s="66"/>
      <c r="E346" s="135"/>
      <c r="F346" s="131"/>
      <c r="G346" s="132"/>
      <c r="H346" s="132"/>
      <c r="I346" s="132"/>
      <c r="J346" s="132"/>
      <c r="K346" s="146" t="s">
        <v>239</v>
      </c>
      <c r="L346" s="146"/>
      <c r="M346" s="146"/>
      <c r="N346" s="146"/>
      <c r="O346" s="146"/>
      <c r="P346" s="146"/>
      <c r="Q346" s="146"/>
      <c r="R346" s="129"/>
      <c r="S346" s="130"/>
      <c r="T346" s="126"/>
      <c r="U346" s="127"/>
      <c r="V346" s="127"/>
      <c r="W346" s="127"/>
      <c r="X346" s="127"/>
      <c r="Y346" s="128"/>
      <c r="Z346" s="66"/>
    </row>
    <row r="347" spans="2:26" ht="20.100000000000001" customHeight="1">
      <c r="B347" s="66"/>
      <c r="E347" s="133">
        <v>21</v>
      </c>
      <c r="F347" s="136" t="s">
        <v>138</v>
      </c>
      <c r="G347" s="137"/>
      <c r="H347" s="137"/>
      <c r="I347" s="137"/>
      <c r="J347" s="137"/>
      <c r="K347" s="147" t="s">
        <v>240</v>
      </c>
      <c r="L347" s="147"/>
      <c r="M347" s="147"/>
      <c r="N347" s="147"/>
      <c r="O347" s="147"/>
      <c r="P347" s="147"/>
      <c r="Q347" s="147"/>
      <c r="R347" s="169"/>
      <c r="S347" s="170"/>
      <c r="T347" s="164"/>
      <c r="U347" s="165"/>
      <c r="V347" s="165"/>
      <c r="W347" s="165"/>
      <c r="X347" s="165"/>
      <c r="Y347" s="166"/>
      <c r="Z347" s="66"/>
    </row>
    <row r="348" spans="2:26" ht="20.100000000000001" customHeight="1">
      <c r="B348" s="66"/>
      <c r="E348" s="134"/>
      <c r="F348" s="138"/>
      <c r="G348" s="139"/>
      <c r="H348" s="139"/>
      <c r="I348" s="139"/>
      <c r="J348" s="139"/>
      <c r="K348" s="143" t="s">
        <v>241</v>
      </c>
      <c r="L348" s="143"/>
      <c r="M348" s="143"/>
      <c r="N348" s="143"/>
      <c r="O348" s="143"/>
      <c r="P348" s="143"/>
      <c r="Q348" s="143"/>
      <c r="R348" s="171"/>
      <c r="S348" s="172"/>
      <c r="T348" s="353"/>
      <c r="U348" s="354"/>
      <c r="V348" s="354"/>
      <c r="W348" s="354"/>
      <c r="X348" s="354"/>
      <c r="Y348" s="355"/>
      <c r="Z348" s="66"/>
    </row>
    <row r="349" spans="2:26" ht="20.100000000000001" customHeight="1">
      <c r="B349" s="66"/>
      <c r="E349" s="134"/>
      <c r="F349" s="138"/>
      <c r="G349" s="139"/>
      <c r="H349" s="139"/>
      <c r="I349" s="139"/>
      <c r="J349" s="139"/>
      <c r="K349" s="143" t="s">
        <v>242</v>
      </c>
      <c r="L349" s="143"/>
      <c r="M349" s="143"/>
      <c r="N349" s="143"/>
      <c r="O349" s="143"/>
      <c r="P349" s="143"/>
      <c r="Q349" s="143"/>
      <c r="R349" s="171"/>
      <c r="S349" s="172"/>
      <c r="T349" s="353"/>
      <c r="U349" s="354"/>
      <c r="V349" s="354"/>
      <c r="W349" s="354"/>
      <c r="X349" s="354"/>
      <c r="Y349" s="355"/>
      <c r="Z349" s="66"/>
    </row>
    <row r="350" spans="2:26" ht="20.100000000000001" customHeight="1">
      <c r="B350" s="66"/>
      <c r="E350" s="135"/>
      <c r="F350" s="131"/>
      <c r="G350" s="132"/>
      <c r="H350" s="132"/>
      <c r="I350" s="132"/>
      <c r="J350" s="132"/>
      <c r="K350" s="146" t="s">
        <v>243</v>
      </c>
      <c r="L350" s="146"/>
      <c r="M350" s="146"/>
      <c r="N350" s="146"/>
      <c r="O350" s="146"/>
      <c r="P350" s="146"/>
      <c r="Q350" s="146"/>
      <c r="R350" s="129"/>
      <c r="S350" s="130"/>
      <c r="T350" s="126"/>
      <c r="U350" s="127"/>
      <c r="V350" s="127"/>
      <c r="W350" s="127"/>
      <c r="X350" s="127"/>
      <c r="Y350" s="128"/>
      <c r="Z350" s="66"/>
    </row>
    <row r="351" spans="2:26" ht="20.100000000000001" customHeight="1">
      <c r="B351" s="66"/>
      <c r="E351" s="133">
        <v>22</v>
      </c>
      <c r="F351" s="136" t="s">
        <v>139</v>
      </c>
      <c r="G351" s="137"/>
      <c r="H351" s="137"/>
      <c r="I351" s="137"/>
      <c r="J351" s="137"/>
      <c r="K351" s="147" t="s">
        <v>244</v>
      </c>
      <c r="L351" s="147"/>
      <c r="M351" s="147"/>
      <c r="N351" s="147"/>
      <c r="O351" s="147"/>
      <c r="P351" s="147"/>
      <c r="Q351" s="147"/>
      <c r="R351" s="169"/>
      <c r="S351" s="170"/>
      <c r="T351" s="164"/>
      <c r="U351" s="165"/>
      <c r="V351" s="165"/>
      <c r="W351" s="165"/>
      <c r="X351" s="165"/>
      <c r="Y351" s="166"/>
      <c r="Z351" s="66"/>
    </row>
    <row r="352" spans="2:26" ht="20.100000000000001" customHeight="1">
      <c r="B352" s="66"/>
      <c r="E352" s="134"/>
      <c r="F352" s="138"/>
      <c r="G352" s="139"/>
      <c r="H352" s="139"/>
      <c r="I352" s="139"/>
      <c r="J352" s="139"/>
      <c r="K352" s="143" t="s">
        <v>247</v>
      </c>
      <c r="L352" s="143"/>
      <c r="M352" s="143"/>
      <c r="N352" s="143"/>
      <c r="O352" s="143"/>
      <c r="P352" s="143"/>
      <c r="Q352" s="143"/>
      <c r="R352" s="171"/>
      <c r="S352" s="172"/>
      <c r="T352" s="353"/>
      <c r="U352" s="354"/>
      <c r="V352" s="354"/>
      <c r="W352" s="354"/>
      <c r="X352" s="354"/>
      <c r="Y352" s="355"/>
      <c r="Z352" s="66"/>
    </row>
    <row r="353" spans="2:26" ht="20.100000000000001" customHeight="1">
      <c r="B353" s="66"/>
      <c r="E353" s="134"/>
      <c r="F353" s="138"/>
      <c r="G353" s="139"/>
      <c r="H353" s="139"/>
      <c r="I353" s="139"/>
      <c r="J353" s="139"/>
      <c r="K353" s="143" t="s">
        <v>246</v>
      </c>
      <c r="L353" s="143"/>
      <c r="M353" s="143"/>
      <c r="N353" s="143"/>
      <c r="O353" s="143"/>
      <c r="P353" s="143"/>
      <c r="Q353" s="143"/>
      <c r="R353" s="171"/>
      <c r="S353" s="172"/>
      <c r="T353" s="353"/>
      <c r="U353" s="354"/>
      <c r="V353" s="354"/>
      <c r="W353" s="354"/>
      <c r="X353" s="354"/>
      <c r="Y353" s="355"/>
      <c r="Z353" s="66"/>
    </row>
    <row r="354" spans="2:26" ht="20.100000000000001" customHeight="1">
      <c r="B354" s="66"/>
      <c r="E354" s="134"/>
      <c r="F354" s="138"/>
      <c r="G354" s="139"/>
      <c r="H354" s="139"/>
      <c r="I354" s="139"/>
      <c r="J354" s="139"/>
      <c r="K354" s="143" t="s">
        <v>245</v>
      </c>
      <c r="L354" s="143"/>
      <c r="M354" s="143"/>
      <c r="N354" s="143"/>
      <c r="O354" s="143"/>
      <c r="P354" s="143"/>
      <c r="Q354" s="143"/>
      <c r="R354" s="171"/>
      <c r="S354" s="172"/>
      <c r="T354" s="353"/>
      <c r="U354" s="354"/>
      <c r="V354" s="354"/>
      <c r="W354" s="354"/>
      <c r="X354" s="354"/>
      <c r="Y354" s="355"/>
      <c r="Z354" s="66"/>
    </row>
    <row r="355" spans="2:26" ht="20.100000000000001" customHeight="1">
      <c r="B355" s="66"/>
      <c r="E355" s="134"/>
      <c r="F355" s="138"/>
      <c r="G355" s="139"/>
      <c r="H355" s="139"/>
      <c r="I355" s="139"/>
      <c r="J355" s="139"/>
      <c r="K355" s="143" t="s">
        <v>317</v>
      </c>
      <c r="L355" s="143"/>
      <c r="M355" s="143"/>
      <c r="N355" s="143"/>
      <c r="O355" s="143"/>
      <c r="P355" s="143"/>
      <c r="Q355" s="143"/>
      <c r="R355" s="171"/>
      <c r="S355" s="172"/>
      <c r="T355" s="353"/>
      <c r="U355" s="354"/>
      <c r="V355" s="354"/>
      <c r="W355" s="354"/>
      <c r="X355" s="354"/>
      <c r="Y355" s="355"/>
      <c r="Z355" s="66"/>
    </row>
    <row r="356" spans="2:26" ht="20.100000000000001" customHeight="1">
      <c r="B356" s="66"/>
      <c r="E356" s="134"/>
      <c r="F356" s="138"/>
      <c r="G356" s="139"/>
      <c r="H356" s="139"/>
      <c r="I356" s="139"/>
      <c r="J356" s="139"/>
      <c r="K356" s="143" t="s">
        <v>318</v>
      </c>
      <c r="L356" s="143"/>
      <c r="M356" s="143"/>
      <c r="N356" s="143"/>
      <c r="O356" s="143"/>
      <c r="P356" s="143"/>
      <c r="Q356" s="143"/>
      <c r="R356" s="171"/>
      <c r="S356" s="172"/>
      <c r="T356" s="353"/>
      <c r="U356" s="354"/>
      <c r="V356" s="354"/>
      <c r="W356" s="354"/>
      <c r="X356" s="354"/>
      <c r="Y356" s="355"/>
      <c r="Z356" s="66"/>
    </row>
    <row r="357" spans="2:26" ht="20.100000000000001" customHeight="1">
      <c r="B357" s="66"/>
      <c r="E357" s="134"/>
      <c r="F357" s="138"/>
      <c r="G357" s="139"/>
      <c r="H357" s="139"/>
      <c r="I357" s="139"/>
      <c r="J357" s="139"/>
      <c r="K357" s="143" t="s">
        <v>319</v>
      </c>
      <c r="L357" s="143"/>
      <c r="M357" s="143"/>
      <c r="N357" s="143"/>
      <c r="O357" s="143"/>
      <c r="P357" s="143"/>
      <c r="Q357" s="143"/>
      <c r="R357" s="171"/>
      <c r="S357" s="172"/>
      <c r="T357" s="353"/>
      <c r="U357" s="354"/>
      <c r="V357" s="354"/>
      <c r="W357" s="354"/>
      <c r="X357" s="354"/>
      <c r="Y357" s="355"/>
      <c r="Z357" s="66"/>
    </row>
    <row r="358" spans="2:26" ht="20.100000000000001" customHeight="1">
      <c r="B358" s="66"/>
      <c r="E358" s="134"/>
      <c r="F358" s="138"/>
      <c r="G358" s="139"/>
      <c r="H358" s="139"/>
      <c r="I358" s="139"/>
      <c r="J358" s="139"/>
      <c r="K358" s="143" t="s">
        <v>320</v>
      </c>
      <c r="L358" s="143"/>
      <c r="M358" s="143"/>
      <c r="N358" s="143"/>
      <c r="O358" s="143"/>
      <c r="P358" s="143"/>
      <c r="Q358" s="143"/>
      <c r="R358" s="171"/>
      <c r="S358" s="172"/>
      <c r="T358" s="353"/>
      <c r="U358" s="354"/>
      <c r="V358" s="354"/>
      <c r="W358" s="354"/>
      <c r="X358" s="354"/>
      <c r="Y358" s="355"/>
      <c r="Z358" s="66"/>
    </row>
    <row r="359" spans="2:26" ht="20.100000000000001" customHeight="1">
      <c r="B359" s="66"/>
      <c r="E359" s="135"/>
      <c r="F359" s="131"/>
      <c r="G359" s="132"/>
      <c r="H359" s="132"/>
      <c r="I359" s="132"/>
      <c r="J359" s="132"/>
      <c r="K359" s="146" t="s">
        <v>333</v>
      </c>
      <c r="L359" s="146"/>
      <c r="M359" s="146"/>
      <c r="N359" s="146"/>
      <c r="O359" s="146"/>
      <c r="P359" s="146"/>
      <c r="Q359" s="146"/>
      <c r="R359" s="129"/>
      <c r="S359" s="130"/>
      <c r="T359" s="126"/>
      <c r="U359" s="127"/>
      <c r="V359" s="127"/>
      <c r="W359" s="127"/>
      <c r="X359" s="127"/>
      <c r="Y359" s="128"/>
      <c r="Z359" s="66"/>
    </row>
    <row r="360" spans="2:26" ht="20.100000000000001" customHeight="1">
      <c r="B360" s="66"/>
      <c r="E360" s="133">
        <v>23</v>
      </c>
      <c r="F360" s="136" t="s">
        <v>140</v>
      </c>
      <c r="G360" s="137"/>
      <c r="H360" s="137"/>
      <c r="I360" s="137"/>
      <c r="J360" s="140"/>
      <c r="K360" s="147" t="s">
        <v>248</v>
      </c>
      <c r="L360" s="147"/>
      <c r="M360" s="147"/>
      <c r="N360" s="147"/>
      <c r="O360" s="147"/>
      <c r="P360" s="147"/>
      <c r="Q360" s="147"/>
      <c r="R360" s="169"/>
      <c r="S360" s="170"/>
      <c r="T360" s="164"/>
      <c r="U360" s="165"/>
      <c r="V360" s="165"/>
      <c r="W360" s="165"/>
      <c r="X360" s="165"/>
      <c r="Y360" s="166"/>
      <c r="Z360" s="66"/>
    </row>
    <row r="361" spans="2:26" ht="20.100000000000001" customHeight="1">
      <c r="B361" s="66"/>
      <c r="E361" s="134"/>
      <c r="F361" s="138"/>
      <c r="G361" s="139"/>
      <c r="H361" s="139"/>
      <c r="I361" s="139"/>
      <c r="J361" s="141"/>
      <c r="K361" s="143" t="s">
        <v>249</v>
      </c>
      <c r="L361" s="143"/>
      <c r="M361" s="143"/>
      <c r="N361" s="143"/>
      <c r="O361" s="143"/>
      <c r="P361" s="143"/>
      <c r="Q361" s="143"/>
      <c r="R361" s="171"/>
      <c r="S361" s="172"/>
      <c r="T361" s="353"/>
      <c r="U361" s="354"/>
      <c r="V361" s="354"/>
      <c r="W361" s="354"/>
      <c r="X361" s="354"/>
      <c r="Y361" s="355"/>
      <c r="Z361" s="66"/>
    </row>
    <row r="362" spans="2:26" ht="20.100000000000001" customHeight="1">
      <c r="B362" s="66"/>
      <c r="E362" s="134"/>
      <c r="F362" s="138"/>
      <c r="G362" s="139"/>
      <c r="H362" s="139"/>
      <c r="I362" s="139"/>
      <c r="J362" s="141"/>
      <c r="K362" s="143" t="s">
        <v>250</v>
      </c>
      <c r="L362" s="143"/>
      <c r="M362" s="143"/>
      <c r="N362" s="143"/>
      <c r="O362" s="143"/>
      <c r="P362" s="143"/>
      <c r="Q362" s="143"/>
      <c r="R362" s="171"/>
      <c r="S362" s="172"/>
      <c r="T362" s="353"/>
      <c r="U362" s="354"/>
      <c r="V362" s="354"/>
      <c r="W362" s="354"/>
      <c r="X362" s="354"/>
      <c r="Y362" s="355"/>
      <c r="Z362" s="66"/>
    </row>
    <row r="363" spans="2:26" ht="20.100000000000001" customHeight="1">
      <c r="B363" s="66"/>
      <c r="E363" s="134"/>
      <c r="F363" s="138"/>
      <c r="G363" s="139"/>
      <c r="H363" s="139"/>
      <c r="I363" s="139"/>
      <c r="J363" s="141"/>
      <c r="K363" s="143" t="s">
        <v>251</v>
      </c>
      <c r="L363" s="143"/>
      <c r="M363" s="143"/>
      <c r="N363" s="143"/>
      <c r="O363" s="143"/>
      <c r="P363" s="143"/>
      <c r="Q363" s="143"/>
      <c r="R363" s="171"/>
      <c r="S363" s="172"/>
      <c r="T363" s="353"/>
      <c r="U363" s="354"/>
      <c r="V363" s="354"/>
      <c r="W363" s="354"/>
      <c r="X363" s="354"/>
      <c r="Y363" s="355"/>
      <c r="Z363" s="66"/>
    </row>
    <row r="364" spans="2:26" ht="20.100000000000001" customHeight="1">
      <c r="B364" s="66"/>
      <c r="E364" s="134"/>
      <c r="F364" s="138"/>
      <c r="G364" s="139"/>
      <c r="H364" s="139"/>
      <c r="I364" s="139"/>
      <c r="J364" s="141"/>
      <c r="K364" s="143" t="s">
        <v>252</v>
      </c>
      <c r="L364" s="143"/>
      <c r="M364" s="143"/>
      <c r="N364" s="143"/>
      <c r="O364" s="143"/>
      <c r="P364" s="143"/>
      <c r="Q364" s="143"/>
      <c r="R364" s="171"/>
      <c r="S364" s="172"/>
      <c r="T364" s="353"/>
      <c r="U364" s="354"/>
      <c r="V364" s="354"/>
      <c r="W364" s="354"/>
      <c r="X364" s="354"/>
      <c r="Y364" s="355"/>
      <c r="Z364" s="66"/>
    </row>
    <row r="365" spans="2:26" ht="20.100000000000001" customHeight="1">
      <c r="B365" s="66"/>
      <c r="E365" s="134"/>
      <c r="F365" s="138"/>
      <c r="G365" s="139"/>
      <c r="H365" s="139"/>
      <c r="I365" s="139"/>
      <c r="J365" s="141"/>
      <c r="K365" s="143" t="s">
        <v>253</v>
      </c>
      <c r="L365" s="143"/>
      <c r="M365" s="143"/>
      <c r="N365" s="143"/>
      <c r="O365" s="143"/>
      <c r="P365" s="143"/>
      <c r="Q365" s="143"/>
      <c r="R365" s="171"/>
      <c r="S365" s="172"/>
      <c r="T365" s="353"/>
      <c r="U365" s="354"/>
      <c r="V365" s="354"/>
      <c r="W365" s="354"/>
      <c r="X365" s="354"/>
      <c r="Y365" s="355"/>
      <c r="Z365" s="66"/>
    </row>
    <row r="366" spans="2:26" ht="20.100000000000001" customHeight="1">
      <c r="B366" s="66"/>
      <c r="E366" s="134"/>
      <c r="F366" s="138"/>
      <c r="G366" s="139"/>
      <c r="H366" s="139"/>
      <c r="I366" s="139"/>
      <c r="J366" s="141"/>
      <c r="K366" s="143" t="s">
        <v>254</v>
      </c>
      <c r="L366" s="143"/>
      <c r="M366" s="143"/>
      <c r="N366" s="143"/>
      <c r="O366" s="143"/>
      <c r="P366" s="143"/>
      <c r="Q366" s="143"/>
      <c r="R366" s="171"/>
      <c r="S366" s="172"/>
      <c r="T366" s="353"/>
      <c r="U366" s="354"/>
      <c r="V366" s="354"/>
      <c r="W366" s="354"/>
      <c r="X366" s="354"/>
      <c r="Y366" s="355"/>
      <c r="Z366" s="66"/>
    </row>
    <row r="367" spans="2:26" ht="20.100000000000001" customHeight="1">
      <c r="B367" s="66"/>
      <c r="E367" s="134"/>
      <c r="F367" s="138"/>
      <c r="G367" s="139"/>
      <c r="H367" s="139"/>
      <c r="I367" s="139"/>
      <c r="J367" s="141"/>
      <c r="K367" s="143" t="s">
        <v>255</v>
      </c>
      <c r="L367" s="143"/>
      <c r="M367" s="143"/>
      <c r="N367" s="143"/>
      <c r="O367" s="143"/>
      <c r="P367" s="143"/>
      <c r="Q367" s="143"/>
      <c r="R367" s="171"/>
      <c r="S367" s="172"/>
      <c r="T367" s="353"/>
      <c r="U367" s="354"/>
      <c r="V367" s="354"/>
      <c r="W367" s="354"/>
      <c r="X367" s="354"/>
      <c r="Y367" s="355"/>
      <c r="Z367" s="66"/>
    </row>
    <row r="368" spans="2:26" ht="20.100000000000001" customHeight="1">
      <c r="B368" s="66"/>
      <c r="E368" s="135"/>
      <c r="F368" s="131"/>
      <c r="G368" s="132"/>
      <c r="H368" s="132"/>
      <c r="I368" s="132"/>
      <c r="J368" s="142"/>
      <c r="K368" s="153" t="s">
        <v>332</v>
      </c>
      <c r="L368" s="154"/>
      <c r="M368" s="154"/>
      <c r="N368" s="154"/>
      <c r="O368" s="154"/>
      <c r="P368" s="154"/>
      <c r="Q368" s="155"/>
      <c r="R368" s="129"/>
      <c r="S368" s="130"/>
      <c r="T368" s="126"/>
      <c r="U368" s="127"/>
      <c r="V368" s="127"/>
      <c r="W368" s="127"/>
      <c r="X368" s="127"/>
      <c r="Y368" s="128"/>
      <c r="Z368" s="66"/>
    </row>
    <row r="369" spans="1:26" ht="20.100000000000001" customHeight="1">
      <c r="B369" s="66"/>
      <c r="E369" s="116">
        <v>24</v>
      </c>
      <c r="F369" s="148" t="s">
        <v>141</v>
      </c>
      <c r="G369" s="149"/>
      <c r="H369" s="149"/>
      <c r="I369" s="149"/>
      <c r="J369" s="149"/>
      <c r="K369" s="144" t="s">
        <v>141</v>
      </c>
      <c r="L369" s="144"/>
      <c r="M369" s="144"/>
      <c r="N369" s="144"/>
      <c r="O369" s="144"/>
      <c r="P369" s="144"/>
      <c r="Q369" s="144"/>
      <c r="R369" s="167"/>
      <c r="S369" s="168"/>
      <c r="T369" s="161"/>
      <c r="U369" s="162"/>
      <c r="V369" s="162"/>
      <c r="W369" s="162"/>
      <c r="X369" s="162"/>
      <c r="Y369" s="163"/>
      <c r="Z369" s="66"/>
    </row>
    <row r="370" spans="1:26" ht="20.100000000000001" customHeight="1">
      <c r="A370" s="107">
        <f>IF(AND(R370="○", TRIM(T370)=""),1001,0)</f>
        <v>0</v>
      </c>
      <c r="B370" s="66"/>
      <c r="D370" s="66"/>
      <c r="E370" s="118">
        <v>25</v>
      </c>
      <c r="F370" s="131" t="s">
        <v>142</v>
      </c>
      <c r="G370" s="132"/>
      <c r="H370" s="132"/>
      <c r="I370" s="132"/>
      <c r="J370" s="132"/>
      <c r="K370" s="145" t="s">
        <v>335</v>
      </c>
      <c r="L370" s="145"/>
      <c r="M370" s="145"/>
      <c r="N370" s="145"/>
      <c r="O370" s="145"/>
      <c r="P370" s="145"/>
      <c r="Q370" s="145"/>
      <c r="R370" s="167"/>
      <c r="S370" s="168"/>
      <c r="T370" s="161"/>
      <c r="U370" s="162"/>
      <c r="V370" s="162"/>
      <c r="W370" s="162"/>
      <c r="X370" s="162"/>
      <c r="Y370" s="163"/>
      <c r="Z370" s="66"/>
    </row>
    <row r="371" spans="1:26" ht="20.100000000000001" customHeight="1">
      <c r="B371" s="66"/>
      <c r="E371" s="114" t="s">
        <v>336</v>
      </c>
      <c r="Z371" s="66"/>
    </row>
    <row r="372" spans="1:26" ht="20.100000000000001" customHeight="1">
      <c r="B372" s="66"/>
      <c r="E372" s="114"/>
      <c r="Z372" s="66"/>
    </row>
    <row r="373" spans="1:26" ht="20.100000000000001" customHeight="1">
      <c r="B373" s="66"/>
      <c r="E373" s="8" t="s">
        <v>323</v>
      </c>
      <c r="Z373" s="66"/>
    </row>
    <row r="374" spans="1:26" ht="20.100000000000001" customHeight="1">
      <c r="A374" s="9"/>
      <c r="B374" s="81"/>
      <c r="C374" s="21"/>
      <c r="E374" s="173" t="s">
        <v>117</v>
      </c>
      <c r="F374" s="149"/>
      <c r="G374" s="149"/>
      <c r="H374" s="149"/>
      <c r="I374" s="149"/>
      <c r="J374" s="149"/>
      <c r="K374" s="148" t="s">
        <v>127</v>
      </c>
      <c r="L374" s="149"/>
      <c r="M374" s="149"/>
      <c r="N374" s="149"/>
      <c r="O374" s="149"/>
      <c r="P374" s="149"/>
      <c r="Q374" s="360"/>
      <c r="R374" s="157" t="s">
        <v>54</v>
      </c>
      <c r="S374" s="158"/>
      <c r="T374" s="159" t="s">
        <v>315</v>
      </c>
      <c r="U374" s="159"/>
      <c r="V374" s="159"/>
      <c r="W374" s="159"/>
      <c r="X374" s="159"/>
      <c r="Y374" s="160"/>
      <c r="Z374" s="28"/>
    </row>
    <row r="375" spans="1:26" ht="20.100000000000001" customHeight="1">
      <c r="A375" s="9"/>
      <c r="B375" s="108"/>
      <c r="C375" s="121"/>
      <c r="D375" s="121"/>
      <c r="E375" s="133">
        <v>1</v>
      </c>
      <c r="F375" s="136" t="s">
        <v>256</v>
      </c>
      <c r="G375" s="137"/>
      <c r="H375" s="137"/>
      <c r="I375" s="137"/>
      <c r="J375" s="137"/>
      <c r="K375" s="147" t="s">
        <v>266</v>
      </c>
      <c r="L375" s="147"/>
      <c r="M375" s="147"/>
      <c r="N375" s="147"/>
      <c r="O375" s="147"/>
      <c r="P375" s="147"/>
      <c r="Q375" s="147"/>
      <c r="R375" s="169"/>
      <c r="S375" s="170"/>
      <c r="T375" s="164"/>
      <c r="U375" s="165"/>
      <c r="V375" s="165"/>
      <c r="W375" s="165"/>
      <c r="X375" s="165"/>
      <c r="Y375" s="166"/>
      <c r="Z375" s="28"/>
    </row>
    <row r="376" spans="1:26" ht="20.100000000000001" customHeight="1">
      <c r="A376" s="9"/>
      <c r="B376" s="108"/>
      <c r="C376" s="121"/>
      <c r="D376" s="121"/>
      <c r="E376" s="134"/>
      <c r="F376" s="138"/>
      <c r="G376" s="139"/>
      <c r="H376" s="139"/>
      <c r="I376" s="139"/>
      <c r="J376" s="139"/>
      <c r="K376" s="143" t="s">
        <v>269</v>
      </c>
      <c r="L376" s="143"/>
      <c r="M376" s="143"/>
      <c r="N376" s="143"/>
      <c r="O376" s="143"/>
      <c r="P376" s="143"/>
      <c r="Q376" s="143"/>
      <c r="R376" s="171"/>
      <c r="S376" s="172"/>
      <c r="T376" s="353"/>
      <c r="U376" s="354"/>
      <c r="V376" s="354"/>
      <c r="W376" s="354"/>
      <c r="X376" s="354"/>
      <c r="Y376" s="355"/>
      <c r="Z376" s="28"/>
    </row>
    <row r="377" spans="1:26" ht="20.100000000000001" customHeight="1">
      <c r="A377" s="9"/>
      <c r="B377" s="108"/>
      <c r="C377" s="121"/>
      <c r="D377" s="121"/>
      <c r="E377" s="134"/>
      <c r="F377" s="138"/>
      <c r="G377" s="139"/>
      <c r="H377" s="139"/>
      <c r="I377" s="139"/>
      <c r="J377" s="139"/>
      <c r="K377" s="143" t="s">
        <v>268</v>
      </c>
      <c r="L377" s="143"/>
      <c r="M377" s="143"/>
      <c r="N377" s="143"/>
      <c r="O377" s="143"/>
      <c r="P377" s="143"/>
      <c r="Q377" s="143"/>
      <c r="R377" s="171"/>
      <c r="S377" s="172"/>
      <c r="T377" s="353"/>
      <c r="U377" s="354"/>
      <c r="V377" s="354"/>
      <c r="W377" s="354"/>
      <c r="X377" s="354"/>
      <c r="Y377" s="355"/>
      <c r="Z377" s="28"/>
    </row>
    <row r="378" spans="1:26" ht="20.100000000000001" customHeight="1">
      <c r="A378" s="9"/>
      <c r="B378" s="108"/>
      <c r="C378" s="121"/>
      <c r="D378" s="121"/>
      <c r="E378" s="135"/>
      <c r="F378" s="131"/>
      <c r="G378" s="132"/>
      <c r="H378" s="132"/>
      <c r="I378" s="132"/>
      <c r="J378" s="132"/>
      <c r="K378" s="146" t="s">
        <v>267</v>
      </c>
      <c r="L378" s="146"/>
      <c r="M378" s="146"/>
      <c r="N378" s="146"/>
      <c r="O378" s="146"/>
      <c r="P378" s="146"/>
      <c r="Q378" s="146"/>
      <c r="R378" s="129"/>
      <c r="S378" s="130"/>
      <c r="T378" s="126"/>
      <c r="U378" s="127"/>
      <c r="V378" s="127"/>
      <c r="W378" s="127"/>
      <c r="X378" s="127"/>
      <c r="Y378" s="128"/>
      <c r="Z378" s="28"/>
    </row>
    <row r="379" spans="1:26" ht="20.100000000000001" customHeight="1">
      <c r="B379" s="66"/>
      <c r="C379" s="36"/>
      <c r="D379" s="66"/>
      <c r="E379" s="133">
        <v>2</v>
      </c>
      <c r="F379" s="136" t="s">
        <v>257</v>
      </c>
      <c r="G379" s="137"/>
      <c r="H379" s="137"/>
      <c r="I379" s="137"/>
      <c r="J379" s="137"/>
      <c r="K379" s="147" t="s">
        <v>237</v>
      </c>
      <c r="L379" s="147"/>
      <c r="M379" s="147"/>
      <c r="N379" s="147"/>
      <c r="O379" s="147"/>
      <c r="P379" s="147"/>
      <c r="Q379" s="147"/>
      <c r="R379" s="169"/>
      <c r="S379" s="170"/>
      <c r="T379" s="164"/>
      <c r="U379" s="165"/>
      <c r="V379" s="165"/>
      <c r="W379" s="165"/>
      <c r="X379" s="165"/>
      <c r="Y379" s="166"/>
      <c r="Z379" s="66"/>
    </row>
    <row r="380" spans="1:26" ht="20.100000000000001" customHeight="1">
      <c r="B380" s="66"/>
      <c r="D380" s="66"/>
      <c r="E380" s="134"/>
      <c r="F380" s="138"/>
      <c r="G380" s="139"/>
      <c r="H380" s="139"/>
      <c r="I380" s="139"/>
      <c r="J380" s="139"/>
      <c r="K380" s="143" t="s">
        <v>345</v>
      </c>
      <c r="L380" s="143"/>
      <c r="M380" s="143"/>
      <c r="N380" s="143"/>
      <c r="O380" s="143"/>
      <c r="P380" s="143"/>
      <c r="Q380" s="143"/>
      <c r="R380" s="171"/>
      <c r="S380" s="172"/>
      <c r="T380" s="353"/>
      <c r="U380" s="354"/>
      <c r="V380" s="354"/>
      <c r="W380" s="354"/>
      <c r="X380" s="354"/>
      <c r="Y380" s="355"/>
      <c r="Z380" s="66"/>
    </row>
    <row r="381" spans="1:26" ht="20.100000000000001" customHeight="1">
      <c r="B381" s="66"/>
      <c r="D381" s="66"/>
      <c r="E381" s="134"/>
      <c r="F381" s="138"/>
      <c r="G381" s="139"/>
      <c r="H381" s="139"/>
      <c r="I381" s="139"/>
      <c r="J381" s="139"/>
      <c r="K381" s="143" t="s">
        <v>346</v>
      </c>
      <c r="L381" s="143"/>
      <c r="M381" s="143"/>
      <c r="N381" s="143"/>
      <c r="O381" s="143"/>
      <c r="P381" s="143"/>
      <c r="Q381" s="143"/>
      <c r="R381" s="171"/>
      <c r="S381" s="172"/>
      <c r="T381" s="353"/>
      <c r="U381" s="354"/>
      <c r="V381" s="354"/>
      <c r="W381" s="354"/>
      <c r="X381" s="354"/>
      <c r="Y381" s="355"/>
      <c r="Z381" s="66"/>
    </row>
    <row r="382" spans="1:26" ht="20.100000000000001" customHeight="1">
      <c r="B382" s="66"/>
      <c r="D382" s="66"/>
      <c r="E382" s="134"/>
      <c r="F382" s="138"/>
      <c r="G382" s="139"/>
      <c r="H382" s="139"/>
      <c r="I382" s="139"/>
      <c r="J382" s="139"/>
      <c r="K382" s="143" t="s">
        <v>271</v>
      </c>
      <c r="L382" s="143"/>
      <c r="M382" s="143"/>
      <c r="N382" s="143"/>
      <c r="O382" s="143"/>
      <c r="P382" s="143"/>
      <c r="Q382" s="143"/>
      <c r="R382" s="171"/>
      <c r="S382" s="172"/>
      <c r="T382" s="353"/>
      <c r="U382" s="354"/>
      <c r="V382" s="354"/>
      <c r="W382" s="354"/>
      <c r="X382" s="354"/>
      <c r="Y382" s="355"/>
      <c r="Z382" s="66"/>
    </row>
    <row r="383" spans="1:26" ht="20.100000000000001" customHeight="1">
      <c r="B383" s="66"/>
      <c r="D383" s="66"/>
      <c r="E383" s="134"/>
      <c r="F383" s="138"/>
      <c r="G383" s="139"/>
      <c r="H383" s="139"/>
      <c r="I383" s="139"/>
      <c r="J383" s="139"/>
      <c r="K383" s="143" t="s">
        <v>295</v>
      </c>
      <c r="L383" s="143"/>
      <c r="M383" s="143"/>
      <c r="N383" s="143"/>
      <c r="O383" s="143"/>
      <c r="P383" s="143"/>
      <c r="Q383" s="143"/>
      <c r="R383" s="171"/>
      <c r="S383" s="172"/>
      <c r="T383" s="353"/>
      <c r="U383" s="354"/>
      <c r="V383" s="354"/>
      <c r="W383" s="354"/>
      <c r="X383" s="354"/>
      <c r="Y383" s="355"/>
      <c r="Z383" s="66"/>
    </row>
    <row r="384" spans="1:26" ht="20.100000000000001" customHeight="1">
      <c r="B384" s="66"/>
      <c r="D384" s="66"/>
      <c r="E384" s="135"/>
      <c r="F384" s="131"/>
      <c r="G384" s="132"/>
      <c r="H384" s="132"/>
      <c r="I384" s="132"/>
      <c r="J384" s="132"/>
      <c r="K384" s="146" t="s">
        <v>270</v>
      </c>
      <c r="L384" s="146"/>
      <c r="M384" s="146"/>
      <c r="N384" s="146"/>
      <c r="O384" s="146"/>
      <c r="P384" s="146"/>
      <c r="Q384" s="146"/>
      <c r="R384" s="129"/>
      <c r="S384" s="130"/>
      <c r="T384" s="126"/>
      <c r="U384" s="127"/>
      <c r="V384" s="127"/>
      <c r="W384" s="127"/>
      <c r="X384" s="127"/>
      <c r="Y384" s="128"/>
      <c r="Z384" s="66"/>
    </row>
    <row r="385" spans="2:26" ht="20.100000000000001" customHeight="1">
      <c r="B385" s="66"/>
      <c r="D385" s="66"/>
      <c r="E385" s="133">
        <v>3</v>
      </c>
      <c r="F385" s="136" t="s">
        <v>258</v>
      </c>
      <c r="G385" s="137"/>
      <c r="H385" s="137"/>
      <c r="I385" s="137"/>
      <c r="J385" s="137"/>
      <c r="K385" s="147" t="s">
        <v>321</v>
      </c>
      <c r="L385" s="147"/>
      <c r="M385" s="147"/>
      <c r="N385" s="147"/>
      <c r="O385" s="147"/>
      <c r="P385" s="147"/>
      <c r="Q385" s="147"/>
      <c r="R385" s="169"/>
      <c r="S385" s="170"/>
      <c r="T385" s="164"/>
      <c r="U385" s="165"/>
      <c r="V385" s="165"/>
      <c r="W385" s="165"/>
      <c r="X385" s="165"/>
      <c r="Y385" s="166"/>
      <c r="Z385" s="66"/>
    </row>
    <row r="386" spans="2:26" ht="20.100000000000001" customHeight="1">
      <c r="B386" s="66"/>
      <c r="D386" s="66"/>
      <c r="E386" s="134"/>
      <c r="F386" s="138"/>
      <c r="G386" s="139"/>
      <c r="H386" s="139"/>
      <c r="I386" s="139"/>
      <c r="J386" s="139"/>
      <c r="K386" s="143" t="s">
        <v>278</v>
      </c>
      <c r="L386" s="143"/>
      <c r="M386" s="143"/>
      <c r="N386" s="143"/>
      <c r="O386" s="143"/>
      <c r="P386" s="143"/>
      <c r="Q386" s="143"/>
      <c r="R386" s="171"/>
      <c r="S386" s="172"/>
      <c r="T386" s="353"/>
      <c r="U386" s="354"/>
      <c r="V386" s="354"/>
      <c r="W386" s="354"/>
      <c r="X386" s="354"/>
      <c r="Y386" s="355"/>
      <c r="Z386" s="66"/>
    </row>
    <row r="387" spans="2:26" ht="20.100000000000001" customHeight="1">
      <c r="B387" s="66"/>
      <c r="D387" s="66"/>
      <c r="E387" s="134"/>
      <c r="F387" s="138"/>
      <c r="G387" s="139"/>
      <c r="H387" s="139"/>
      <c r="I387" s="139"/>
      <c r="J387" s="139"/>
      <c r="K387" s="143" t="s">
        <v>277</v>
      </c>
      <c r="L387" s="143"/>
      <c r="M387" s="143"/>
      <c r="N387" s="143"/>
      <c r="O387" s="143"/>
      <c r="P387" s="143"/>
      <c r="Q387" s="143"/>
      <c r="R387" s="171"/>
      <c r="S387" s="172"/>
      <c r="T387" s="353"/>
      <c r="U387" s="354"/>
      <c r="V387" s="354"/>
      <c r="W387" s="354"/>
      <c r="X387" s="354"/>
      <c r="Y387" s="355"/>
      <c r="Z387" s="66"/>
    </row>
    <row r="388" spans="2:26" ht="20.100000000000001" customHeight="1">
      <c r="B388" s="66"/>
      <c r="D388" s="66"/>
      <c r="E388" s="134"/>
      <c r="F388" s="138"/>
      <c r="G388" s="139"/>
      <c r="H388" s="139"/>
      <c r="I388" s="139"/>
      <c r="J388" s="139"/>
      <c r="K388" s="143" t="s">
        <v>276</v>
      </c>
      <c r="L388" s="143"/>
      <c r="M388" s="143"/>
      <c r="N388" s="143"/>
      <c r="O388" s="143"/>
      <c r="P388" s="143"/>
      <c r="Q388" s="143"/>
      <c r="R388" s="171"/>
      <c r="S388" s="172"/>
      <c r="T388" s="353"/>
      <c r="U388" s="354"/>
      <c r="V388" s="354"/>
      <c r="W388" s="354"/>
      <c r="X388" s="354"/>
      <c r="Y388" s="355"/>
      <c r="Z388" s="66"/>
    </row>
    <row r="389" spans="2:26" ht="20.100000000000001" customHeight="1">
      <c r="B389" s="66"/>
      <c r="D389" s="66"/>
      <c r="E389" s="134"/>
      <c r="F389" s="138"/>
      <c r="G389" s="139"/>
      <c r="H389" s="139"/>
      <c r="I389" s="139"/>
      <c r="J389" s="139"/>
      <c r="K389" s="143" t="s">
        <v>275</v>
      </c>
      <c r="L389" s="143"/>
      <c r="M389" s="143"/>
      <c r="N389" s="143"/>
      <c r="O389" s="143"/>
      <c r="P389" s="143"/>
      <c r="Q389" s="143"/>
      <c r="R389" s="171"/>
      <c r="S389" s="172"/>
      <c r="T389" s="353"/>
      <c r="U389" s="354"/>
      <c r="V389" s="354"/>
      <c r="W389" s="354"/>
      <c r="X389" s="354"/>
      <c r="Y389" s="355"/>
      <c r="Z389" s="66"/>
    </row>
    <row r="390" spans="2:26" ht="20.100000000000001" customHeight="1">
      <c r="B390" s="66"/>
      <c r="D390" s="66"/>
      <c r="E390" s="134"/>
      <c r="F390" s="138"/>
      <c r="G390" s="139"/>
      <c r="H390" s="139"/>
      <c r="I390" s="139"/>
      <c r="J390" s="139"/>
      <c r="K390" s="143" t="s">
        <v>274</v>
      </c>
      <c r="L390" s="143"/>
      <c r="M390" s="143"/>
      <c r="N390" s="143"/>
      <c r="O390" s="143"/>
      <c r="P390" s="143"/>
      <c r="Q390" s="143"/>
      <c r="R390" s="171"/>
      <c r="S390" s="172"/>
      <c r="T390" s="353"/>
      <c r="U390" s="354"/>
      <c r="V390" s="354"/>
      <c r="W390" s="354"/>
      <c r="X390" s="354"/>
      <c r="Y390" s="355"/>
      <c r="Z390" s="66"/>
    </row>
    <row r="391" spans="2:26" ht="20.100000000000001" customHeight="1">
      <c r="B391" s="66"/>
      <c r="D391" s="66"/>
      <c r="E391" s="134"/>
      <c r="F391" s="138"/>
      <c r="G391" s="139"/>
      <c r="H391" s="139"/>
      <c r="I391" s="139"/>
      <c r="J391" s="139"/>
      <c r="K391" s="143" t="s">
        <v>273</v>
      </c>
      <c r="L391" s="143"/>
      <c r="M391" s="143"/>
      <c r="N391" s="143"/>
      <c r="O391" s="143"/>
      <c r="P391" s="143"/>
      <c r="Q391" s="143"/>
      <c r="R391" s="171"/>
      <c r="S391" s="172"/>
      <c r="T391" s="353"/>
      <c r="U391" s="354"/>
      <c r="V391" s="354"/>
      <c r="W391" s="354"/>
      <c r="X391" s="354"/>
      <c r="Y391" s="355"/>
      <c r="Z391" s="66"/>
    </row>
    <row r="392" spans="2:26" ht="20.100000000000001" customHeight="1">
      <c r="B392" s="66"/>
      <c r="D392" s="66"/>
      <c r="E392" s="135"/>
      <c r="F392" s="131"/>
      <c r="G392" s="132"/>
      <c r="H392" s="132"/>
      <c r="I392" s="132"/>
      <c r="J392" s="132"/>
      <c r="K392" s="146" t="s">
        <v>272</v>
      </c>
      <c r="L392" s="146"/>
      <c r="M392" s="146"/>
      <c r="N392" s="146"/>
      <c r="O392" s="146"/>
      <c r="P392" s="146"/>
      <c r="Q392" s="146"/>
      <c r="R392" s="129"/>
      <c r="S392" s="130"/>
      <c r="T392" s="126"/>
      <c r="U392" s="127"/>
      <c r="V392" s="127"/>
      <c r="W392" s="127"/>
      <c r="X392" s="127"/>
      <c r="Y392" s="128"/>
      <c r="Z392" s="66"/>
    </row>
    <row r="393" spans="2:26" ht="20.100000000000001" customHeight="1">
      <c r="B393" s="66"/>
      <c r="D393" s="66"/>
      <c r="E393" s="133">
        <v>4</v>
      </c>
      <c r="F393" s="136" t="s">
        <v>143</v>
      </c>
      <c r="G393" s="137"/>
      <c r="H393" s="137"/>
      <c r="I393" s="137"/>
      <c r="J393" s="137"/>
      <c r="K393" s="147" t="s">
        <v>279</v>
      </c>
      <c r="L393" s="147"/>
      <c r="M393" s="147"/>
      <c r="N393" s="147"/>
      <c r="O393" s="147"/>
      <c r="P393" s="147"/>
      <c r="Q393" s="147"/>
      <c r="R393" s="169"/>
      <c r="S393" s="170"/>
      <c r="T393" s="164"/>
      <c r="U393" s="165"/>
      <c r="V393" s="165"/>
      <c r="W393" s="165"/>
      <c r="X393" s="165"/>
      <c r="Y393" s="166"/>
      <c r="Z393" s="66"/>
    </row>
    <row r="394" spans="2:26" ht="20.100000000000001" customHeight="1">
      <c r="B394" s="66"/>
      <c r="D394" s="66"/>
      <c r="E394" s="135"/>
      <c r="F394" s="131"/>
      <c r="G394" s="132"/>
      <c r="H394" s="132"/>
      <c r="I394" s="132"/>
      <c r="J394" s="132"/>
      <c r="K394" s="146" t="s">
        <v>280</v>
      </c>
      <c r="L394" s="146"/>
      <c r="M394" s="146"/>
      <c r="N394" s="146"/>
      <c r="O394" s="146"/>
      <c r="P394" s="146"/>
      <c r="Q394" s="146"/>
      <c r="R394" s="129"/>
      <c r="S394" s="130"/>
      <c r="T394" s="126"/>
      <c r="U394" s="127"/>
      <c r="V394" s="127"/>
      <c r="W394" s="127"/>
      <c r="X394" s="127"/>
      <c r="Y394" s="128"/>
      <c r="Z394" s="66"/>
    </row>
    <row r="395" spans="2:26" ht="20.100000000000001" customHeight="1">
      <c r="B395" s="66"/>
      <c r="D395" s="66"/>
      <c r="E395" s="133">
        <v>5</v>
      </c>
      <c r="F395" s="136" t="s">
        <v>259</v>
      </c>
      <c r="G395" s="137"/>
      <c r="H395" s="137"/>
      <c r="I395" s="137"/>
      <c r="J395" s="137"/>
      <c r="K395" s="147" t="s">
        <v>281</v>
      </c>
      <c r="L395" s="147"/>
      <c r="M395" s="147"/>
      <c r="N395" s="147"/>
      <c r="O395" s="147"/>
      <c r="P395" s="147"/>
      <c r="Q395" s="147"/>
      <c r="R395" s="169"/>
      <c r="S395" s="170"/>
      <c r="T395" s="164"/>
      <c r="U395" s="165"/>
      <c r="V395" s="165"/>
      <c r="W395" s="165"/>
      <c r="X395" s="165"/>
      <c r="Y395" s="166"/>
      <c r="Z395" s="66"/>
    </row>
    <row r="396" spans="2:26" ht="20.100000000000001" customHeight="1">
      <c r="B396" s="66"/>
      <c r="D396" s="66"/>
      <c r="E396" s="134"/>
      <c r="F396" s="138"/>
      <c r="G396" s="139"/>
      <c r="H396" s="139"/>
      <c r="I396" s="139"/>
      <c r="J396" s="139"/>
      <c r="K396" s="143" t="s">
        <v>286</v>
      </c>
      <c r="L396" s="143"/>
      <c r="M396" s="143"/>
      <c r="N396" s="143"/>
      <c r="O396" s="143"/>
      <c r="P396" s="143"/>
      <c r="Q396" s="143"/>
      <c r="R396" s="171"/>
      <c r="S396" s="172"/>
      <c r="T396" s="353"/>
      <c r="U396" s="354"/>
      <c r="V396" s="354"/>
      <c r="W396" s="354"/>
      <c r="X396" s="354"/>
      <c r="Y396" s="355"/>
      <c r="Z396" s="66"/>
    </row>
    <row r="397" spans="2:26" ht="20.100000000000001" customHeight="1">
      <c r="B397" s="66"/>
      <c r="D397" s="66"/>
      <c r="E397" s="134"/>
      <c r="F397" s="138"/>
      <c r="G397" s="139"/>
      <c r="H397" s="139"/>
      <c r="I397" s="139"/>
      <c r="J397" s="139"/>
      <c r="K397" s="143" t="s">
        <v>285</v>
      </c>
      <c r="L397" s="143"/>
      <c r="M397" s="143"/>
      <c r="N397" s="143"/>
      <c r="O397" s="143"/>
      <c r="P397" s="143"/>
      <c r="Q397" s="143"/>
      <c r="R397" s="171"/>
      <c r="S397" s="172"/>
      <c r="T397" s="353"/>
      <c r="U397" s="354"/>
      <c r="V397" s="354"/>
      <c r="W397" s="354"/>
      <c r="X397" s="354"/>
      <c r="Y397" s="355"/>
      <c r="Z397" s="66"/>
    </row>
    <row r="398" spans="2:26" ht="20.100000000000001" customHeight="1">
      <c r="B398" s="66"/>
      <c r="D398" s="66"/>
      <c r="E398" s="134"/>
      <c r="F398" s="138"/>
      <c r="G398" s="139"/>
      <c r="H398" s="139"/>
      <c r="I398" s="139"/>
      <c r="J398" s="139"/>
      <c r="K398" s="143" t="s">
        <v>284</v>
      </c>
      <c r="L398" s="143"/>
      <c r="M398" s="143"/>
      <c r="N398" s="143"/>
      <c r="O398" s="143"/>
      <c r="P398" s="143"/>
      <c r="Q398" s="143"/>
      <c r="R398" s="171"/>
      <c r="S398" s="172"/>
      <c r="T398" s="353"/>
      <c r="U398" s="354"/>
      <c r="V398" s="354"/>
      <c r="W398" s="354"/>
      <c r="X398" s="354"/>
      <c r="Y398" s="355"/>
      <c r="Z398" s="66"/>
    </row>
    <row r="399" spans="2:26" ht="20.100000000000001" customHeight="1">
      <c r="B399" s="66"/>
      <c r="D399" s="66"/>
      <c r="E399" s="134"/>
      <c r="F399" s="138"/>
      <c r="G399" s="139"/>
      <c r="H399" s="139"/>
      <c r="I399" s="139"/>
      <c r="J399" s="139"/>
      <c r="K399" s="143" t="s">
        <v>283</v>
      </c>
      <c r="L399" s="143"/>
      <c r="M399" s="143"/>
      <c r="N399" s="143"/>
      <c r="O399" s="143"/>
      <c r="P399" s="143"/>
      <c r="Q399" s="143"/>
      <c r="R399" s="171"/>
      <c r="S399" s="172"/>
      <c r="T399" s="353"/>
      <c r="U399" s="354"/>
      <c r="V399" s="354"/>
      <c r="W399" s="354"/>
      <c r="X399" s="354"/>
      <c r="Y399" s="355"/>
      <c r="Z399" s="66"/>
    </row>
    <row r="400" spans="2:26" ht="20.100000000000001" customHeight="1">
      <c r="B400" s="66"/>
      <c r="D400" s="66"/>
      <c r="E400" s="135"/>
      <c r="F400" s="131"/>
      <c r="G400" s="132"/>
      <c r="H400" s="132"/>
      <c r="I400" s="132"/>
      <c r="J400" s="132"/>
      <c r="K400" s="146" t="s">
        <v>282</v>
      </c>
      <c r="L400" s="146"/>
      <c r="M400" s="146"/>
      <c r="N400" s="146"/>
      <c r="O400" s="146"/>
      <c r="P400" s="146"/>
      <c r="Q400" s="146"/>
      <c r="R400" s="129"/>
      <c r="S400" s="130"/>
      <c r="T400" s="126"/>
      <c r="U400" s="127"/>
      <c r="V400" s="127"/>
      <c r="W400" s="127"/>
      <c r="X400" s="127"/>
      <c r="Y400" s="128"/>
      <c r="Z400" s="66"/>
    </row>
    <row r="401" spans="2:26" ht="20.100000000000001" customHeight="1">
      <c r="B401" s="66"/>
      <c r="D401" s="66"/>
      <c r="E401" s="133">
        <v>6</v>
      </c>
      <c r="F401" s="136" t="s">
        <v>260</v>
      </c>
      <c r="G401" s="137"/>
      <c r="H401" s="137"/>
      <c r="I401" s="137"/>
      <c r="J401" s="137"/>
      <c r="K401" s="147" t="s">
        <v>287</v>
      </c>
      <c r="L401" s="147"/>
      <c r="M401" s="147"/>
      <c r="N401" s="147"/>
      <c r="O401" s="147"/>
      <c r="P401" s="147"/>
      <c r="Q401" s="147"/>
      <c r="R401" s="169"/>
      <c r="S401" s="170"/>
      <c r="T401" s="164"/>
      <c r="U401" s="165"/>
      <c r="V401" s="165"/>
      <c r="W401" s="165"/>
      <c r="X401" s="165"/>
      <c r="Y401" s="166"/>
      <c r="Z401" s="66"/>
    </row>
    <row r="402" spans="2:26" ht="20.100000000000001" customHeight="1">
      <c r="B402" s="66"/>
      <c r="D402" s="66"/>
      <c r="E402" s="134"/>
      <c r="F402" s="138"/>
      <c r="G402" s="139"/>
      <c r="H402" s="139"/>
      <c r="I402" s="139"/>
      <c r="J402" s="139"/>
      <c r="K402" s="143" t="s">
        <v>290</v>
      </c>
      <c r="L402" s="143"/>
      <c r="M402" s="143"/>
      <c r="N402" s="143"/>
      <c r="O402" s="143"/>
      <c r="P402" s="143"/>
      <c r="Q402" s="143"/>
      <c r="R402" s="171"/>
      <c r="S402" s="172"/>
      <c r="T402" s="353"/>
      <c r="U402" s="354"/>
      <c r="V402" s="354"/>
      <c r="W402" s="354"/>
      <c r="X402" s="354"/>
      <c r="Y402" s="355"/>
      <c r="Z402" s="66"/>
    </row>
    <row r="403" spans="2:26" ht="20.100000000000001" customHeight="1">
      <c r="B403" s="66"/>
      <c r="D403" s="66"/>
      <c r="E403" s="134"/>
      <c r="F403" s="138"/>
      <c r="G403" s="139"/>
      <c r="H403" s="139"/>
      <c r="I403" s="139"/>
      <c r="J403" s="139"/>
      <c r="K403" s="143" t="s">
        <v>289</v>
      </c>
      <c r="L403" s="143"/>
      <c r="M403" s="143"/>
      <c r="N403" s="143"/>
      <c r="O403" s="143"/>
      <c r="P403" s="143"/>
      <c r="Q403" s="143"/>
      <c r="R403" s="171"/>
      <c r="S403" s="172"/>
      <c r="T403" s="353"/>
      <c r="U403" s="354"/>
      <c r="V403" s="354"/>
      <c r="W403" s="354"/>
      <c r="X403" s="354"/>
      <c r="Y403" s="355"/>
      <c r="Z403" s="66"/>
    </row>
    <row r="404" spans="2:26" ht="20.100000000000001" customHeight="1">
      <c r="B404" s="66"/>
      <c r="D404" s="66"/>
      <c r="E404" s="135"/>
      <c r="F404" s="131"/>
      <c r="G404" s="132"/>
      <c r="H404" s="132"/>
      <c r="I404" s="132"/>
      <c r="J404" s="132"/>
      <c r="K404" s="146" t="s">
        <v>288</v>
      </c>
      <c r="L404" s="146"/>
      <c r="M404" s="146"/>
      <c r="N404" s="146"/>
      <c r="O404" s="146"/>
      <c r="P404" s="146"/>
      <c r="Q404" s="146"/>
      <c r="R404" s="129"/>
      <c r="S404" s="130"/>
      <c r="T404" s="126"/>
      <c r="U404" s="127"/>
      <c r="V404" s="127"/>
      <c r="W404" s="127"/>
      <c r="X404" s="127"/>
      <c r="Y404" s="128"/>
      <c r="Z404" s="66"/>
    </row>
    <row r="405" spans="2:26" ht="20.100000000000001" customHeight="1">
      <c r="B405" s="66"/>
      <c r="D405" s="66"/>
      <c r="E405" s="133">
        <v>7</v>
      </c>
      <c r="F405" s="136" t="s">
        <v>261</v>
      </c>
      <c r="G405" s="137"/>
      <c r="H405" s="137"/>
      <c r="I405" s="137"/>
      <c r="J405" s="137"/>
      <c r="K405" s="147" t="s">
        <v>291</v>
      </c>
      <c r="L405" s="147"/>
      <c r="M405" s="147"/>
      <c r="N405" s="147"/>
      <c r="O405" s="147"/>
      <c r="P405" s="147"/>
      <c r="Q405" s="147"/>
      <c r="R405" s="169"/>
      <c r="S405" s="170"/>
      <c r="T405" s="164"/>
      <c r="U405" s="165"/>
      <c r="V405" s="165"/>
      <c r="W405" s="165"/>
      <c r="X405" s="165"/>
      <c r="Y405" s="166"/>
      <c r="Z405" s="66"/>
    </row>
    <row r="406" spans="2:26" ht="20.100000000000001" customHeight="1">
      <c r="B406" s="66"/>
      <c r="D406" s="66"/>
      <c r="E406" s="135"/>
      <c r="F406" s="131"/>
      <c r="G406" s="132"/>
      <c r="H406" s="132"/>
      <c r="I406" s="132"/>
      <c r="J406" s="132"/>
      <c r="K406" s="146" t="s">
        <v>292</v>
      </c>
      <c r="L406" s="146"/>
      <c r="M406" s="146"/>
      <c r="N406" s="146"/>
      <c r="O406" s="146"/>
      <c r="P406" s="146"/>
      <c r="Q406" s="146"/>
      <c r="R406" s="129"/>
      <c r="S406" s="130"/>
      <c r="T406" s="126"/>
      <c r="U406" s="127"/>
      <c r="V406" s="127"/>
      <c r="W406" s="127"/>
      <c r="X406" s="127"/>
      <c r="Y406" s="128"/>
      <c r="Z406" s="66"/>
    </row>
    <row r="407" spans="2:26" ht="20.100000000000001" customHeight="1">
      <c r="B407" s="66"/>
      <c r="D407" s="66"/>
      <c r="E407" s="133">
        <v>8</v>
      </c>
      <c r="F407" s="136" t="s">
        <v>262</v>
      </c>
      <c r="G407" s="137"/>
      <c r="H407" s="137"/>
      <c r="I407" s="137"/>
      <c r="J407" s="137"/>
      <c r="K407" s="147" t="s">
        <v>293</v>
      </c>
      <c r="L407" s="147"/>
      <c r="M407" s="147"/>
      <c r="N407" s="147"/>
      <c r="O407" s="147"/>
      <c r="P407" s="147"/>
      <c r="Q407" s="147"/>
      <c r="R407" s="169"/>
      <c r="S407" s="170"/>
      <c r="T407" s="164"/>
      <c r="U407" s="165"/>
      <c r="V407" s="165"/>
      <c r="W407" s="165"/>
      <c r="X407" s="165"/>
      <c r="Y407" s="166"/>
      <c r="Z407" s="66"/>
    </row>
    <row r="408" spans="2:26" ht="20.100000000000001" customHeight="1">
      <c r="B408" s="66"/>
      <c r="D408" s="66"/>
      <c r="E408" s="134"/>
      <c r="F408" s="138"/>
      <c r="G408" s="139"/>
      <c r="H408" s="139"/>
      <c r="I408" s="139"/>
      <c r="J408" s="139"/>
      <c r="K408" s="143" t="s">
        <v>300</v>
      </c>
      <c r="L408" s="143"/>
      <c r="M408" s="143"/>
      <c r="N408" s="143"/>
      <c r="O408" s="143"/>
      <c r="P408" s="143"/>
      <c r="Q408" s="143"/>
      <c r="R408" s="171"/>
      <c r="S408" s="172"/>
      <c r="T408" s="353"/>
      <c r="U408" s="354"/>
      <c r="V408" s="354"/>
      <c r="W408" s="354"/>
      <c r="X408" s="354"/>
      <c r="Y408" s="355"/>
      <c r="Z408" s="66"/>
    </row>
    <row r="409" spans="2:26" ht="20.100000000000001" customHeight="1">
      <c r="B409" s="66"/>
      <c r="D409" s="66"/>
      <c r="E409" s="134"/>
      <c r="F409" s="138"/>
      <c r="G409" s="139"/>
      <c r="H409" s="139"/>
      <c r="I409" s="139"/>
      <c r="J409" s="139"/>
      <c r="K409" s="143" t="s">
        <v>185</v>
      </c>
      <c r="L409" s="143"/>
      <c r="M409" s="143"/>
      <c r="N409" s="143"/>
      <c r="O409" s="143"/>
      <c r="P409" s="143"/>
      <c r="Q409" s="143"/>
      <c r="R409" s="171"/>
      <c r="S409" s="172"/>
      <c r="T409" s="353"/>
      <c r="U409" s="354"/>
      <c r="V409" s="354"/>
      <c r="W409" s="354"/>
      <c r="X409" s="354"/>
      <c r="Y409" s="355"/>
      <c r="Z409" s="66"/>
    </row>
    <row r="410" spans="2:26" ht="20.100000000000001" customHeight="1">
      <c r="B410" s="66"/>
      <c r="D410" s="66"/>
      <c r="E410" s="134"/>
      <c r="F410" s="138"/>
      <c r="G410" s="139"/>
      <c r="H410" s="139"/>
      <c r="I410" s="139"/>
      <c r="J410" s="139"/>
      <c r="K410" s="143" t="s">
        <v>299</v>
      </c>
      <c r="L410" s="143"/>
      <c r="M410" s="143"/>
      <c r="N410" s="143"/>
      <c r="O410" s="143"/>
      <c r="P410" s="143"/>
      <c r="Q410" s="143"/>
      <c r="R410" s="171"/>
      <c r="S410" s="172"/>
      <c r="T410" s="353"/>
      <c r="U410" s="354"/>
      <c r="V410" s="354"/>
      <c r="W410" s="354"/>
      <c r="X410" s="354"/>
      <c r="Y410" s="355"/>
      <c r="Z410" s="66"/>
    </row>
    <row r="411" spans="2:26" ht="20.100000000000001" customHeight="1">
      <c r="B411" s="66"/>
      <c r="D411" s="66"/>
      <c r="E411" s="134"/>
      <c r="F411" s="138"/>
      <c r="G411" s="139"/>
      <c r="H411" s="139"/>
      <c r="I411" s="139"/>
      <c r="J411" s="139"/>
      <c r="K411" s="143" t="s">
        <v>298</v>
      </c>
      <c r="L411" s="143"/>
      <c r="M411" s="143"/>
      <c r="N411" s="143"/>
      <c r="O411" s="143"/>
      <c r="P411" s="143"/>
      <c r="Q411" s="143"/>
      <c r="R411" s="171"/>
      <c r="S411" s="172"/>
      <c r="T411" s="353"/>
      <c r="U411" s="354"/>
      <c r="V411" s="354"/>
      <c r="W411" s="354"/>
      <c r="X411" s="354"/>
      <c r="Y411" s="355"/>
      <c r="Z411" s="66"/>
    </row>
    <row r="412" spans="2:26" ht="20.100000000000001" customHeight="1">
      <c r="B412" s="66"/>
      <c r="D412" s="66"/>
      <c r="E412" s="134"/>
      <c r="F412" s="138"/>
      <c r="G412" s="139"/>
      <c r="H412" s="139"/>
      <c r="I412" s="139"/>
      <c r="J412" s="139"/>
      <c r="K412" s="143" t="s">
        <v>297</v>
      </c>
      <c r="L412" s="143"/>
      <c r="M412" s="143"/>
      <c r="N412" s="143"/>
      <c r="O412" s="143"/>
      <c r="P412" s="143"/>
      <c r="Q412" s="143"/>
      <c r="R412" s="171"/>
      <c r="S412" s="172"/>
      <c r="T412" s="353"/>
      <c r="U412" s="354"/>
      <c r="V412" s="354"/>
      <c r="W412" s="354"/>
      <c r="X412" s="354"/>
      <c r="Y412" s="355"/>
      <c r="Z412" s="66"/>
    </row>
    <row r="413" spans="2:26" ht="20.100000000000001" customHeight="1">
      <c r="B413" s="66"/>
      <c r="D413" s="66"/>
      <c r="E413" s="134"/>
      <c r="F413" s="138"/>
      <c r="G413" s="139"/>
      <c r="H413" s="139"/>
      <c r="I413" s="139"/>
      <c r="J413" s="139"/>
      <c r="K413" s="143" t="s">
        <v>255</v>
      </c>
      <c r="L413" s="143"/>
      <c r="M413" s="143"/>
      <c r="N413" s="143"/>
      <c r="O413" s="143"/>
      <c r="P413" s="143"/>
      <c r="Q413" s="143"/>
      <c r="R413" s="171"/>
      <c r="S413" s="172"/>
      <c r="T413" s="353"/>
      <c r="U413" s="354"/>
      <c r="V413" s="354"/>
      <c r="W413" s="354"/>
      <c r="X413" s="354"/>
      <c r="Y413" s="355"/>
      <c r="Z413" s="66"/>
    </row>
    <row r="414" spans="2:26" ht="20.100000000000001" customHeight="1">
      <c r="B414" s="66"/>
      <c r="D414" s="66"/>
      <c r="E414" s="134"/>
      <c r="F414" s="138"/>
      <c r="G414" s="139"/>
      <c r="H414" s="139"/>
      <c r="I414" s="139"/>
      <c r="J414" s="139"/>
      <c r="K414" s="143" t="s">
        <v>296</v>
      </c>
      <c r="L414" s="143"/>
      <c r="M414" s="143"/>
      <c r="N414" s="143"/>
      <c r="O414" s="143"/>
      <c r="P414" s="143"/>
      <c r="Q414" s="143"/>
      <c r="R414" s="171"/>
      <c r="S414" s="172"/>
      <c r="T414" s="353"/>
      <c r="U414" s="354"/>
      <c r="V414" s="354"/>
      <c r="W414" s="354"/>
      <c r="X414" s="354"/>
      <c r="Y414" s="355"/>
      <c r="Z414" s="66"/>
    </row>
    <row r="415" spans="2:26" ht="20.100000000000001" customHeight="1">
      <c r="B415" s="66"/>
      <c r="D415" s="66"/>
      <c r="E415" s="134"/>
      <c r="F415" s="138"/>
      <c r="G415" s="139"/>
      <c r="H415" s="139"/>
      <c r="I415" s="139"/>
      <c r="J415" s="139"/>
      <c r="K415" s="143" t="s">
        <v>295</v>
      </c>
      <c r="L415" s="143"/>
      <c r="M415" s="143"/>
      <c r="N415" s="143"/>
      <c r="O415" s="143"/>
      <c r="P415" s="143"/>
      <c r="Q415" s="143"/>
      <c r="R415" s="171"/>
      <c r="S415" s="172"/>
      <c r="T415" s="353"/>
      <c r="U415" s="354"/>
      <c r="V415" s="354"/>
      <c r="W415" s="354"/>
      <c r="X415" s="354"/>
      <c r="Y415" s="355"/>
      <c r="Z415" s="66"/>
    </row>
    <row r="416" spans="2:26" ht="20.100000000000001" customHeight="1">
      <c r="B416" s="66"/>
      <c r="D416" s="66"/>
      <c r="E416" s="135"/>
      <c r="F416" s="131"/>
      <c r="G416" s="132"/>
      <c r="H416" s="132"/>
      <c r="I416" s="132"/>
      <c r="J416" s="132"/>
      <c r="K416" s="146" t="s">
        <v>294</v>
      </c>
      <c r="L416" s="146"/>
      <c r="M416" s="146"/>
      <c r="N416" s="146"/>
      <c r="O416" s="146"/>
      <c r="P416" s="146"/>
      <c r="Q416" s="146"/>
      <c r="R416" s="129"/>
      <c r="S416" s="130"/>
      <c r="T416" s="126"/>
      <c r="U416" s="127"/>
      <c r="V416" s="127"/>
      <c r="W416" s="127"/>
      <c r="X416" s="127"/>
      <c r="Y416" s="128"/>
      <c r="Z416" s="66"/>
    </row>
    <row r="417" spans="1:26" ht="20.100000000000001" customHeight="1">
      <c r="B417" s="66"/>
      <c r="D417" s="66"/>
      <c r="E417" s="133">
        <v>9</v>
      </c>
      <c r="F417" s="136" t="s">
        <v>263</v>
      </c>
      <c r="G417" s="137"/>
      <c r="H417" s="137"/>
      <c r="I417" s="137"/>
      <c r="J417" s="137"/>
      <c r="K417" s="147" t="s">
        <v>325</v>
      </c>
      <c r="L417" s="147"/>
      <c r="M417" s="147"/>
      <c r="N417" s="147"/>
      <c r="O417" s="147"/>
      <c r="P417" s="147"/>
      <c r="Q417" s="147"/>
      <c r="R417" s="169"/>
      <c r="S417" s="170"/>
      <c r="T417" s="164"/>
      <c r="U417" s="165"/>
      <c r="V417" s="165"/>
      <c r="W417" s="165"/>
      <c r="X417" s="165"/>
      <c r="Y417" s="166"/>
      <c r="Z417" s="66"/>
    </row>
    <row r="418" spans="1:26" ht="20.100000000000001" customHeight="1">
      <c r="B418" s="66"/>
      <c r="D418" s="66"/>
      <c r="E418" s="134"/>
      <c r="F418" s="138"/>
      <c r="G418" s="139"/>
      <c r="H418" s="139"/>
      <c r="I418" s="139"/>
      <c r="J418" s="139"/>
      <c r="K418" s="143" t="s">
        <v>306</v>
      </c>
      <c r="L418" s="143"/>
      <c r="M418" s="143"/>
      <c r="N418" s="143"/>
      <c r="O418" s="143"/>
      <c r="P418" s="143"/>
      <c r="Q418" s="143"/>
      <c r="R418" s="171"/>
      <c r="S418" s="172"/>
      <c r="T418" s="353"/>
      <c r="U418" s="354"/>
      <c r="V418" s="354"/>
      <c r="W418" s="354"/>
      <c r="X418" s="354"/>
      <c r="Y418" s="355"/>
      <c r="Z418" s="66"/>
    </row>
    <row r="419" spans="1:26" ht="20.100000000000001" customHeight="1">
      <c r="B419" s="66"/>
      <c r="D419" s="66"/>
      <c r="E419" s="134"/>
      <c r="F419" s="138"/>
      <c r="G419" s="139"/>
      <c r="H419" s="139"/>
      <c r="I419" s="139"/>
      <c r="J419" s="139"/>
      <c r="K419" s="143" t="s">
        <v>305</v>
      </c>
      <c r="L419" s="143"/>
      <c r="M419" s="143"/>
      <c r="N419" s="143"/>
      <c r="O419" s="143"/>
      <c r="P419" s="143"/>
      <c r="Q419" s="143"/>
      <c r="R419" s="171"/>
      <c r="S419" s="172"/>
      <c r="T419" s="353"/>
      <c r="U419" s="354"/>
      <c r="V419" s="354"/>
      <c r="W419" s="354"/>
      <c r="X419" s="354"/>
      <c r="Y419" s="355"/>
      <c r="Z419" s="66"/>
    </row>
    <row r="420" spans="1:26" ht="20.100000000000001" customHeight="1">
      <c r="B420" s="66"/>
      <c r="D420" s="66"/>
      <c r="E420" s="134"/>
      <c r="F420" s="138"/>
      <c r="G420" s="139"/>
      <c r="H420" s="139"/>
      <c r="I420" s="139"/>
      <c r="J420" s="139"/>
      <c r="K420" s="143" t="s">
        <v>304</v>
      </c>
      <c r="L420" s="143"/>
      <c r="M420" s="143"/>
      <c r="N420" s="143"/>
      <c r="O420" s="143"/>
      <c r="P420" s="143"/>
      <c r="Q420" s="143"/>
      <c r="R420" s="171"/>
      <c r="S420" s="172"/>
      <c r="T420" s="353"/>
      <c r="U420" s="354"/>
      <c r="V420" s="354"/>
      <c r="W420" s="354"/>
      <c r="X420" s="354"/>
      <c r="Y420" s="355"/>
      <c r="Z420" s="66"/>
    </row>
    <row r="421" spans="1:26" ht="20.100000000000001" customHeight="1">
      <c r="B421" s="66"/>
      <c r="D421" s="66"/>
      <c r="E421" s="134"/>
      <c r="F421" s="138"/>
      <c r="G421" s="139"/>
      <c r="H421" s="139"/>
      <c r="I421" s="139"/>
      <c r="J421" s="139"/>
      <c r="K421" s="143" t="s">
        <v>303</v>
      </c>
      <c r="L421" s="143"/>
      <c r="M421" s="143"/>
      <c r="N421" s="143"/>
      <c r="O421" s="143"/>
      <c r="P421" s="143"/>
      <c r="Q421" s="143"/>
      <c r="R421" s="171"/>
      <c r="S421" s="172"/>
      <c r="T421" s="353"/>
      <c r="U421" s="354"/>
      <c r="V421" s="354"/>
      <c r="W421" s="354"/>
      <c r="X421" s="354"/>
      <c r="Y421" s="355"/>
      <c r="Z421" s="66"/>
    </row>
    <row r="422" spans="1:26" ht="20.100000000000001" customHeight="1">
      <c r="B422" s="66"/>
      <c r="D422" s="66"/>
      <c r="E422" s="134"/>
      <c r="F422" s="138"/>
      <c r="G422" s="139"/>
      <c r="H422" s="139"/>
      <c r="I422" s="139"/>
      <c r="J422" s="139"/>
      <c r="K422" s="143" t="s">
        <v>302</v>
      </c>
      <c r="L422" s="143"/>
      <c r="M422" s="143"/>
      <c r="N422" s="143"/>
      <c r="O422" s="143"/>
      <c r="P422" s="143"/>
      <c r="Q422" s="143"/>
      <c r="R422" s="171"/>
      <c r="S422" s="172"/>
      <c r="T422" s="353"/>
      <c r="U422" s="354"/>
      <c r="V422" s="354"/>
      <c r="W422" s="354"/>
      <c r="X422" s="354"/>
      <c r="Y422" s="355"/>
      <c r="Z422" s="66"/>
    </row>
    <row r="423" spans="1:26" ht="20.100000000000001" customHeight="1">
      <c r="B423" s="66"/>
      <c r="D423" s="66"/>
      <c r="E423" s="135"/>
      <c r="F423" s="131"/>
      <c r="G423" s="132"/>
      <c r="H423" s="132"/>
      <c r="I423" s="132"/>
      <c r="J423" s="132"/>
      <c r="K423" s="146" t="s">
        <v>301</v>
      </c>
      <c r="L423" s="146"/>
      <c r="M423" s="146"/>
      <c r="N423" s="146"/>
      <c r="O423" s="146"/>
      <c r="P423" s="146"/>
      <c r="Q423" s="146"/>
      <c r="R423" s="129"/>
      <c r="S423" s="130"/>
      <c r="T423" s="126"/>
      <c r="U423" s="127"/>
      <c r="V423" s="127"/>
      <c r="W423" s="127"/>
      <c r="X423" s="127"/>
      <c r="Y423" s="128"/>
      <c r="Z423" s="66"/>
    </row>
    <row r="424" spans="1:26" ht="20.100000000000001" customHeight="1">
      <c r="B424" s="66"/>
      <c r="D424" s="66"/>
      <c r="E424" s="133">
        <v>10</v>
      </c>
      <c r="F424" s="136" t="s">
        <v>264</v>
      </c>
      <c r="G424" s="137"/>
      <c r="H424" s="137"/>
      <c r="I424" s="137"/>
      <c r="J424" s="137"/>
      <c r="K424" s="147" t="s">
        <v>307</v>
      </c>
      <c r="L424" s="147"/>
      <c r="M424" s="147"/>
      <c r="N424" s="147"/>
      <c r="O424" s="147"/>
      <c r="P424" s="147"/>
      <c r="Q424" s="147"/>
      <c r="R424" s="169"/>
      <c r="S424" s="170"/>
      <c r="T424" s="164"/>
      <c r="U424" s="165"/>
      <c r="V424" s="165"/>
      <c r="W424" s="165"/>
      <c r="X424" s="165"/>
      <c r="Y424" s="166"/>
      <c r="Z424" s="66"/>
    </row>
    <row r="425" spans="1:26" ht="20.100000000000001" customHeight="1">
      <c r="B425" s="66"/>
      <c r="D425" s="66"/>
      <c r="E425" s="135"/>
      <c r="F425" s="131"/>
      <c r="G425" s="132"/>
      <c r="H425" s="132"/>
      <c r="I425" s="132"/>
      <c r="J425" s="132"/>
      <c r="K425" s="146" t="s">
        <v>308</v>
      </c>
      <c r="L425" s="146"/>
      <c r="M425" s="146"/>
      <c r="N425" s="146"/>
      <c r="O425" s="146"/>
      <c r="P425" s="146"/>
      <c r="Q425" s="146"/>
      <c r="R425" s="129"/>
      <c r="S425" s="130"/>
      <c r="T425" s="126"/>
      <c r="U425" s="127"/>
      <c r="V425" s="127"/>
      <c r="W425" s="127"/>
      <c r="X425" s="127"/>
      <c r="Y425" s="128"/>
      <c r="Z425" s="66"/>
    </row>
    <row r="426" spans="1:26" ht="20.100000000000001" customHeight="1">
      <c r="B426" s="66"/>
      <c r="D426" s="66"/>
      <c r="E426" s="356">
        <v>11</v>
      </c>
      <c r="F426" s="138" t="s">
        <v>265</v>
      </c>
      <c r="G426" s="139"/>
      <c r="H426" s="139"/>
      <c r="I426" s="139"/>
      <c r="J426" s="139"/>
      <c r="K426" s="358" t="s">
        <v>309</v>
      </c>
      <c r="L426" s="358"/>
      <c r="M426" s="358"/>
      <c r="N426" s="358"/>
      <c r="O426" s="358"/>
      <c r="P426" s="358"/>
      <c r="Q426" s="358"/>
      <c r="R426" s="169"/>
      <c r="S426" s="170"/>
      <c r="T426" s="164"/>
      <c r="U426" s="165"/>
      <c r="V426" s="165"/>
      <c r="W426" s="165"/>
      <c r="X426" s="165"/>
      <c r="Y426" s="166"/>
      <c r="Z426" s="66"/>
    </row>
    <row r="427" spans="1:26" ht="20.100000000000001" customHeight="1">
      <c r="B427" s="66"/>
      <c r="D427" s="66"/>
      <c r="E427" s="356"/>
      <c r="F427" s="138"/>
      <c r="G427" s="152"/>
      <c r="H427" s="152"/>
      <c r="I427" s="152"/>
      <c r="J427" s="152"/>
      <c r="K427" s="143" t="s">
        <v>310</v>
      </c>
      <c r="L427" s="143"/>
      <c r="M427" s="143"/>
      <c r="N427" s="143"/>
      <c r="O427" s="143"/>
      <c r="P427" s="143"/>
      <c r="Q427" s="143"/>
      <c r="R427" s="171"/>
      <c r="S427" s="172"/>
      <c r="T427" s="353"/>
      <c r="U427" s="354"/>
      <c r="V427" s="354"/>
      <c r="W427" s="354"/>
      <c r="X427" s="354"/>
      <c r="Y427" s="355"/>
      <c r="Z427" s="66"/>
    </row>
    <row r="428" spans="1:26" ht="20.100000000000001" customHeight="1">
      <c r="B428" s="66"/>
      <c r="D428" s="66"/>
      <c r="E428" s="356"/>
      <c r="F428" s="138"/>
      <c r="G428" s="152"/>
      <c r="H428" s="152"/>
      <c r="I428" s="152"/>
      <c r="J428" s="152"/>
      <c r="K428" s="143" t="s">
        <v>311</v>
      </c>
      <c r="L428" s="143"/>
      <c r="M428" s="143"/>
      <c r="N428" s="143"/>
      <c r="O428" s="143"/>
      <c r="P428" s="143"/>
      <c r="Q428" s="143"/>
      <c r="R428" s="171"/>
      <c r="S428" s="172"/>
      <c r="T428" s="353"/>
      <c r="U428" s="354"/>
      <c r="V428" s="354"/>
      <c r="W428" s="354"/>
      <c r="X428" s="354"/>
      <c r="Y428" s="355"/>
      <c r="Z428" s="66"/>
    </row>
    <row r="429" spans="1:26" ht="20.100000000000001" customHeight="1">
      <c r="B429" s="66"/>
      <c r="D429" s="66"/>
      <c r="E429" s="356"/>
      <c r="F429" s="138"/>
      <c r="G429" s="152"/>
      <c r="H429" s="152"/>
      <c r="I429" s="152"/>
      <c r="J429" s="152"/>
      <c r="K429" s="143" t="s">
        <v>312</v>
      </c>
      <c r="L429" s="143"/>
      <c r="M429" s="143"/>
      <c r="N429" s="143"/>
      <c r="O429" s="143"/>
      <c r="P429" s="143"/>
      <c r="Q429" s="143"/>
      <c r="R429" s="171"/>
      <c r="S429" s="172"/>
      <c r="T429" s="353"/>
      <c r="U429" s="354"/>
      <c r="V429" s="354"/>
      <c r="W429" s="354"/>
      <c r="X429" s="354"/>
      <c r="Y429" s="355"/>
      <c r="Z429" s="66"/>
    </row>
    <row r="430" spans="1:26" ht="20.100000000000001" customHeight="1">
      <c r="B430" s="66"/>
      <c r="D430" s="66"/>
      <c r="E430" s="356"/>
      <c r="F430" s="138"/>
      <c r="G430" s="152"/>
      <c r="H430" s="152"/>
      <c r="I430" s="152"/>
      <c r="J430" s="152"/>
      <c r="K430" s="143" t="s">
        <v>313</v>
      </c>
      <c r="L430" s="143"/>
      <c r="M430" s="143"/>
      <c r="N430" s="143"/>
      <c r="O430" s="143"/>
      <c r="P430" s="143"/>
      <c r="Q430" s="143"/>
      <c r="R430" s="171"/>
      <c r="S430" s="172"/>
      <c r="T430" s="353"/>
      <c r="U430" s="354"/>
      <c r="V430" s="354"/>
      <c r="W430" s="354"/>
      <c r="X430" s="354"/>
      <c r="Y430" s="355"/>
      <c r="Z430" s="66"/>
    </row>
    <row r="431" spans="1:26" ht="20.100000000000001" customHeight="1">
      <c r="B431" s="66"/>
      <c r="D431" s="66"/>
      <c r="E431" s="356"/>
      <c r="F431" s="138"/>
      <c r="G431" s="152"/>
      <c r="H431" s="152"/>
      <c r="I431" s="152"/>
      <c r="J431" s="152"/>
      <c r="K431" s="143" t="s">
        <v>314</v>
      </c>
      <c r="L431" s="143"/>
      <c r="M431" s="143"/>
      <c r="N431" s="143"/>
      <c r="O431" s="143"/>
      <c r="P431" s="143"/>
      <c r="Q431" s="143"/>
      <c r="R431" s="171"/>
      <c r="S431" s="172"/>
      <c r="T431" s="353"/>
      <c r="U431" s="354"/>
      <c r="V431" s="354"/>
      <c r="W431" s="354"/>
      <c r="X431" s="354"/>
      <c r="Y431" s="355"/>
      <c r="Z431" s="66"/>
    </row>
    <row r="432" spans="1:26" ht="20.100000000000001" customHeight="1">
      <c r="A432" s="107">
        <f>IF(AND(R432="○", TRIM(T432)=""),1001,0)</f>
        <v>0</v>
      </c>
      <c r="B432" s="66"/>
      <c r="D432" s="66"/>
      <c r="E432" s="357"/>
      <c r="F432" s="131"/>
      <c r="G432" s="132"/>
      <c r="H432" s="132"/>
      <c r="I432" s="132"/>
      <c r="J432" s="132"/>
      <c r="K432" s="146" t="s">
        <v>338</v>
      </c>
      <c r="L432" s="146"/>
      <c r="M432" s="146"/>
      <c r="N432" s="146"/>
      <c r="O432" s="146"/>
      <c r="P432" s="146"/>
      <c r="Q432" s="146"/>
      <c r="R432" s="129"/>
      <c r="S432" s="130"/>
      <c r="T432" s="126"/>
      <c r="U432" s="127"/>
      <c r="V432" s="127"/>
      <c r="W432" s="127"/>
      <c r="X432" s="127"/>
      <c r="Y432" s="128"/>
      <c r="Z432" s="66"/>
    </row>
    <row r="433" spans="2:26" ht="20.100000000000001" customHeight="1">
      <c r="B433" s="66"/>
      <c r="E433" s="114" t="s">
        <v>337</v>
      </c>
      <c r="O433" s="109"/>
      <c r="P433" s="109"/>
      <c r="Q433" s="110"/>
      <c r="R433" s="109"/>
      <c r="S433" s="109"/>
      <c r="T433" s="111"/>
      <c r="U433" s="111"/>
      <c r="V433" s="111"/>
      <c r="W433" s="111"/>
      <c r="X433" s="111"/>
      <c r="Y433" s="111"/>
      <c r="Z433" s="66"/>
    </row>
    <row r="434" spans="2:26" ht="20.100000000000001" customHeight="1">
      <c r="B434" s="66"/>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112"/>
    </row>
  </sheetData>
  <sheetProtection algorithmName="SHA-512" hashValue="yiFWFuSEvp/SILymntdmdxRdp99nidNR38U9oyGcQqeejW4GTE+DIkHzi8uDvKq67Wc5hgI3keWXFBTUh9lvuA==" saltValue="9Hl5d1tA9QGX9Huo5eAekw==" spinCount="100000" sheet="1" objects="1" scenarios="1"/>
  <dataConsolidate/>
  <mergeCells count="771">
    <mergeCell ref="T365:Y365"/>
    <mergeCell ref="T366:Y366"/>
    <mergeCell ref="T367:Y367"/>
    <mergeCell ref="T354:Y354"/>
    <mergeCell ref="T355:Y355"/>
    <mergeCell ref="T356:Y356"/>
    <mergeCell ref="T357:Y357"/>
    <mergeCell ref="T358:Y358"/>
    <mergeCell ref="T359:Y359"/>
    <mergeCell ref="T361:Y361"/>
    <mergeCell ref="T362:Y362"/>
    <mergeCell ref="T363:Y363"/>
    <mergeCell ref="T344:Y344"/>
    <mergeCell ref="T345:Y345"/>
    <mergeCell ref="T346:Y346"/>
    <mergeCell ref="T348:Y348"/>
    <mergeCell ref="T349:Y349"/>
    <mergeCell ref="T350:Y350"/>
    <mergeCell ref="T352:Y352"/>
    <mergeCell ref="T353:Y353"/>
    <mergeCell ref="T364:Y364"/>
    <mergeCell ref="T329:Y329"/>
    <mergeCell ref="T330:Y330"/>
    <mergeCell ref="T331:Y331"/>
    <mergeCell ref="T325:Y325"/>
    <mergeCell ref="T333:Y333"/>
    <mergeCell ref="T334:Y334"/>
    <mergeCell ref="T335:Y335"/>
    <mergeCell ref="T336:Y336"/>
    <mergeCell ref="T337:Y337"/>
    <mergeCell ref="T321:Y321"/>
    <mergeCell ref="T314:Y314"/>
    <mergeCell ref="T320:Y320"/>
    <mergeCell ref="T322:Y322"/>
    <mergeCell ref="T323:Y323"/>
    <mergeCell ref="T324:Y324"/>
    <mergeCell ref="T326:Y326"/>
    <mergeCell ref="T327:Y327"/>
    <mergeCell ref="T328:Y328"/>
    <mergeCell ref="T300:Y300"/>
    <mergeCell ref="T301:Y301"/>
    <mergeCell ref="T302:Y302"/>
    <mergeCell ref="T304:Y304"/>
    <mergeCell ref="T305:Y305"/>
    <mergeCell ref="T306:Y306"/>
    <mergeCell ref="T307:Y307"/>
    <mergeCell ref="T308:Y308"/>
    <mergeCell ref="T309:Y309"/>
    <mergeCell ref="T265:Y265"/>
    <mergeCell ref="T266:Y266"/>
    <mergeCell ref="T268:Y268"/>
    <mergeCell ref="T269:Y269"/>
    <mergeCell ref="T271:Y271"/>
    <mergeCell ref="T273:Y273"/>
    <mergeCell ref="T274:Y274"/>
    <mergeCell ref="T277:Y277"/>
    <mergeCell ref="T278:Y278"/>
    <mergeCell ref="T267:Y267"/>
    <mergeCell ref="T270:Y270"/>
    <mergeCell ref="T272:Y272"/>
    <mergeCell ref="T275:Y275"/>
    <mergeCell ref="T255:Y255"/>
    <mergeCell ref="T256:Y256"/>
    <mergeCell ref="T257:Y257"/>
    <mergeCell ref="T258:Y258"/>
    <mergeCell ref="T260:Y260"/>
    <mergeCell ref="T261:Y261"/>
    <mergeCell ref="T262:Y262"/>
    <mergeCell ref="T263:Y263"/>
    <mergeCell ref="T264:Y264"/>
    <mergeCell ref="T245:Y245"/>
    <mergeCell ref="T246:Y246"/>
    <mergeCell ref="T247:Y247"/>
    <mergeCell ref="T248:Y248"/>
    <mergeCell ref="T249:Y249"/>
    <mergeCell ref="T250:Y250"/>
    <mergeCell ref="T251:Y251"/>
    <mergeCell ref="T253:Y253"/>
    <mergeCell ref="T254:Y254"/>
    <mergeCell ref="E379:E384"/>
    <mergeCell ref="F379:J384"/>
    <mergeCell ref="E424:E425"/>
    <mergeCell ref="F424:J425"/>
    <mergeCell ref="E385:E392"/>
    <mergeCell ref="F385:J392"/>
    <mergeCell ref="E393:E394"/>
    <mergeCell ref="F393:J394"/>
    <mergeCell ref="E395:E400"/>
    <mergeCell ref="K428:Q428"/>
    <mergeCell ref="T394:Y394"/>
    <mergeCell ref="T395:Y395"/>
    <mergeCell ref="T396:Y396"/>
    <mergeCell ref="T397:Y397"/>
    <mergeCell ref="T398:Y398"/>
    <mergeCell ref="T399:Y399"/>
    <mergeCell ref="T400:Y400"/>
    <mergeCell ref="T401:Y401"/>
    <mergeCell ref="R396:S396"/>
    <mergeCell ref="K405:Q405"/>
    <mergeCell ref="K406:Q406"/>
    <mergeCell ref="K407:Q407"/>
    <mergeCell ref="K408:Q408"/>
    <mergeCell ref="K409:Q409"/>
    <mergeCell ref="K410:Q410"/>
    <mergeCell ref="K411:Q411"/>
    <mergeCell ref="K412:Q412"/>
    <mergeCell ref="K413:Q413"/>
    <mergeCell ref="K414:Q414"/>
    <mergeCell ref="K415:Q415"/>
    <mergeCell ref="K418:Q418"/>
    <mergeCell ref="K419:Q419"/>
    <mergeCell ref="K420:Q420"/>
    <mergeCell ref="K335:Q335"/>
    <mergeCell ref="K336:Q336"/>
    <mergeCell ref="K337:Q337"/>
    <mergeCell ref="K338:Q338"/>
    <mergeCell ref="T370:Y370"/>
    <mergeCell ref="T369:Y369"/>
    <mergeCell ref="K425:Q425"/>
    <mergeCell ref="K426:Q426"/>
    <mergeCell ref="K427:Q427"/>
    <mergeCell ref="K421:Q421"/>
    <mergeCell ref="K422:Q422"/>
    <mergeCell ref="K423:Q423"/>
    <mergeCell ref="K424:Q424"/>
    <mergeCell ref="T379:Y379"/>
    <mergeCell ref="K392:Q392"/>
    <mergeCell ref="K393:Q393"/>
    <mergeCell ref="R386:S386"/>
    <mergeCell ref="R387:S387"/>
    <mergeCell ref="R388:S388"/>
    <mergeCell ref="T338:Y338"/>
    <mergeCell ref="T339:Y339"/>
    <mergeCell ref="T340:Y340"/>
    <mergeCell ref="T342:Y342"/>
    <mergeCell ref="T343:Y343"/>
    <mergeCell ref="E374:J374"/>
    <mergeCell ref="K374:Q374"/>
    <mergeCell ref="R374:S374"/>
    <mergeCell ref="T374:Y374"/>
    <mergeCell ref="K375:Q375"/>
    <mergeCell ref="K376:Q376"/>
    <mergeCell ref="K377:Q377"/>
    <mergeCell ref="K378:Q378"/>
    <mergeCell ref="T375:Y375"/>
    <mergeCell ref="T376:Y376"/>
    <mergeCell ref="T377:Y377"/>
    <mergeCell ref="T378:Y378"/>
    <mergeCell ref="R375:S375"/>
    <mergeCell ref="E375:E378"/>
    <mergeCell ref="F375:J378"/>
    <mergeCell ref="K330:Q330"/>
    <mergeCell ref="K331:Q331"/>
    <mergeCell ref="K332:Q332"/>
    <mergeCell ref="K333:Q333"/>
    <mergeCell ref="K321:Q321"/>
    <mergeCell ref="K322:Q322"/>
    <mergeCell ref="K323:Q323"/>
    <mergeCell ref="K324:Q324"/>
    <mergeCell ref="K334:Q334"/>
    <mergeCell ref="K317:Q317"/>
    <mergeCell ref="K318:Q318"/>
    <mergeCell ref="K319:Q319"/>
    <mergeCell ref="K320:Q320"/>
    <mergeCell ref="K326:Q326"/>
    <mergeCell ref="K325:Q325"/>
    <mergeCell ref="K327:Q327"/>
    <mergeCell ref="K328:Q328"/>
    <mergeCell ref="K329:Q329"/>
    <mergeCell ref="K308:Q308"/>
    <mergeCell ref="K309:Q309"/>
    <mergeCell ref="K310:Q310"/>
    <mergeCell ref="K311:Q311"/>
    <mergeCell ref="K312:Q312"/>
    <mergeCell ref="K313:Q313"/>
    <mergeCell ref="K314:Q314"/>
    <mergeCell ref="K315:Q315"/>
    <mergeCell ref="K316:Q316"/>
    <mergeCell ref="K302:Q302"/>
    <mergeCell ref="K303:Q303"/>
    <mergeCell ref="K299:Q299"/>
    <mergeCell ref="K300:Q300"/>
    <mergeCell ref="K301:Q301"/>
    <mergeCell ref="K304:Q304"/>
    <mergeCell ref="K305:Q305"/>
    <mergeCell ref="K306:Q306"/>
    <mergeCell ref="K307:Q307"/>
    <mergeCell ref="K256:Q256"/>
    <mergeCell ref="K257:Q257"/>
    <mergeCell ref="K258:Q258"/>
    <mergeCell ref="K272:Q272"/>
    <mergeCell ref="K273:Q273"/>
    <mergeCell ref="K274:Q274"/>
    <mergeCell ref="K275:Q275"/>
    <mergeCell ref="K276:Q276"/>
    <mergeCell ref="K277:Q277"/>
    <mergeCell ref="K265:Q265"/>
    <mergeCell ref="K266:Q266"/>
    <mergeCell ref="K267:Q267"/>
    <mergeCell ref="K268:Q268"/>
    <mergeCell ref="K269:Q269"/>
    <mergeCell ref="K270:Q270"/>
    <mergeCell ref="K271:Q271"/>
    <mergeCell ref="T402:Y402"/>
    <mergeCell ref="T403:Y403"/>
    <mergeCell ref="T404:Y404"/>
    <mergeCell ref="T411:Y411"/>
    <mergeCell ref="T405:Y405"/>
    <mergeCell ref="T393:Y393"/>
    <mergeCell ref="K243:Q243"/>
    <mergeCell ref="K244:Q244"/>
    <mergeCell ref="K245:Q245"/>
    <mergeCell ref="K246:Q246"/>
    <mergeCell ref="K247:Q247"/>
    <mergeCell ref="K248:Q248"/>
    <mergeCell ref="K249:Q249"/>
    <mergeCell ref="K264:Q264"/>
    <mergeCell ref="K260:Q260"/>
    <mergeCell ref="K261:Q261"/>
    <mergeCell ref="K262:Q262"/>
    <mergeCell ref="K263:Q263"/>
    <mergeCell ref="K250:Q250"/>
    <mergeCell ref="K251:Q251"/>
    <mergeCell ref="K252:Q252"/>
    <mergeCell ref="K253:Q253"/>
    <mergeCell ref="K254:Q254"/>
    <mergeCell ref="K255:Q255"/>
    <mergeCell ref="T412:Y412"/>
    <mergeCell ref="T413:Y413"/>
    <mergeCell ref="T414:Y414"/>
    <mergeCell ref="T415:Y415"/>
    <mergeCell ref="T416:Y416"/>
    <mergeCell ref="T417:Y417"/>
    <mergeCell ref="T418:Y418"/>
    <mergeCell ref="T419:Y419"/>
    <mergeCell ref="T420:Y420"/>
    <mergeCell ref="K278:Q278"/>
    <mergeCell ref="K279:Q279"/>
    <mergeCell ref="K280:Q280"/>
    <mergeCell ref="K281:Q281"/>
    <mergeCell ref="K293:Q293"/>
    <mergeCell ref="K295:Q295"/>
    <mergeCell ref="K296:Q296"/>
    <mergeCell ref="K297:Q297"/>
    <mergeCell ref="K298:Q298"/>
    <mergeCell ref="K282:Q282"/>
    <mergeCell ref="K283:Q283"/>
    <mergeCell ref="K284:Q284"/>
    <mergeCell ref="K285:Q285"/>
    <mergeCell ref="K286:Q286"/>
    <mergeCell ref="K287:Q287"/>
    <mergeCell ref="K288:Q288"/>
    <mergeCell ref="K289:Q289"/>
    <mergeCell ref="K290:Q290"/>
    <mergeCell ref="K291:Q291"/>
    <mergeCell ref="K292:Q292"/>
    <mergeCell ref="K294:Q294"/>
    <mergeCell ref="R426:S426"/>
    <mergeCell ref="R427:S427"/>
    <mergeCell ref="T432:Y432"/>
    <mergeCell ref="T421:Y421"/>
    <mergeCell ref="T422:Y422"/>
    <mergeCell ref="T423:Y423"/>
    <mergeCell ref="T425:Y425"/>
    <mergeCell ref="T426:Y426"/>
    <mergeCell ref="T427:Y427"/>
    <mergeCell ref="T428:Y428"/>
    <mergeCell ref="T429:Y429"/>
    <mergeCell ref="T430:Y430"/>
    <mergeCell ref="T424:Y424"/>
    <mergeCell ref="T431:Y431"/>
    <mergeCell ref="R428:S428"/>
    <mergeCell ref="R429:S429"/>
    <mergeCell ref="R430:S430"/>
    <mergeCell ref="R431:S431"/>
    <mergeCell ref="R432:S432"/>
    <mergeCell ref="R417:S417"/>
    <mergeCell ref="R418:S418"/>
    <mergeCell ref="K429:Q429"/>
    <mergeCell ref="K430:Q430"/>
    <mergeCell ref="K431:Q431"/>
    <mergeCell ref="K432:Q432"/>
    <mergeCell ref="K416:Q416"/>
    <mergeCell ref="K417:Q417"/>
    <mergeCell ref="T380:Y380"/>
    <mergeCell ref="T381:Y381"/>
    <mergeCell ref="T382:Y382"/>
    <mergeCell ref="T383:Y383"/>
    <mergeCell ref="R404:S404"/>
    <mergeCell ref="R397:S397"/>
    <mergeCell ref="R398:S398"/>
    <mergeCell ref="R401:S401"/>
    <mergeCell ref="R402:S402"/>
    <mergeCell ref="R422:S422"/>
    <mergeCell ref="R423:S423"/>
    <mergeCell ref="R424:S424"/>
    <mergeCell ref="R419:S419"/>
    <mergeCell ref="R420:S420"/>
    <mergeCell ref="R421:S421"/>
    <mergeCell ref="R425:S425"/>
    <mergeCell ref="R412:S412"/>
    <mergeCell ref="R413:S413"/>
    <mergeCell ref="E417:E423"/>
    <mergeCell ref="F417:J423"/>
    <mergeCell ref="T384:Y384"/>
    <mergeCell ref="T385:Y385"/>
    <mergeCell ref="T386:Y386"/>
    <mergeCell ref="T387:Y387"/>
    <mergeCell ref="T388:Y388"/>
    <mergeCell ref="T389:Y389"/>
    <mergeCell ref="T390:Y390"/>
    <mergeCell ref="T391:Y391"/>
    <mergeCell ref="T392:Y392"/>
    <mergeCell ref="T406:Y406"/>
    <mergeCell ref="T407:Y407"/>
    <mergeCell ref="T408:Y408"/>
    <mergeCell ref="T409:Y409"/>
    <mergeCell ref="T410:Y410"/>
    <mergeCell ref="F395:J400"/>
    <mergeCell ref="R399:S399"/>
    <mergeCell ref="R400:S400"/>
    <mergeCell ref="R394:S394"/>
    <mergeCell ref="R395:S395"/>
    <mergeCell ref="R392:S392"/>
    <mergeCell ref="R385:S385"/>
    <mergeCell ref="R389:S389"/>
    <mergeCell ref="E426:E432"/>
    <mergeCell ref="F426:J432"/>
    <mergeCell ref="E401:E404"/>
    <mergeCell ref="F401:J404"/>
    <mergeCell ref="E405:E406"/>
    <mergeCell ref="F405:J406"/>
    <mergeCell ref="E407:E416"/>
    <mergeCell ref="F407:J416"/>
    <mergeCell ref="R405:S405"/>
    <mergeCell ref="R406:S406"/>
    <mergeCell ref="R407:S407"/>
    <mergeCell ref="R408:S408"/>
    <mergeCell ref="R409:S409"/>
    <mergeCell ref="R410:S410"/>
    <mergeCell ref="R411:S411"/>
    <mergeCell ref="K401:Q401"/>
    <mergeCell ref="K402:Q402"/>
    <mergeCell ref="K403:Q403"/>
    <mergeCell ref="R403:S403"/>
    <mergeCell ref="R414:S414"/>
    <mergeCell ref="R415:S415"/>
    <mergeCell ref="R416:S416"/>
    <mergeCell ref="R365:S365"/>
    <mergeCell ref="R360:S360"/>
    <mergeCell ref="R361:S361"/>
    <mergeCell ref="R362:S362"/>
    <mergeCell ref="R363:S363"/>
    <mergeCell ref="R364:S364"/>
    <mergeCell ref="R376:S376"/>
    <mergeCell ref="R377:S377"/>
    <mergeCell ref="R378:S378"/>
    <mergeCell ref="R366:S366"/>
    <mergeCell ref="R367:S367"/>
    <mergeCell ref="R369:S369"/>
    <mergeCell ref="R370:S370"/>
    <mergeCell ref="R379:S379"/>
    <mergeCell ref="R393:S393"/>
    <mergeCell ref="R332:S332"/>
    <mergeCell ref="R333:S333"/>
    <mergeCell ref="R334:S334"/>
    <mergeCell ref="R335:S335"/>
    <mergeCell ref="R336:S336"/>
    <mergeCell ref="R337:S337"/>
    <mergeCell ref="R355:S355"/>
    <mergeCell ref="R356:S356"/>
    <mergeCell ref="R357:S357"/>
    <mergeCell ref="R341:S341"/>
    <mergeCell ref="R342:S342"/>
    <mergeCell ref="R343:S343"/>
    <mergeCell ref="R344:S344"/>
    <mergeCell ref="R345:S345"/>
    <mergeCell ref="R346:S346"/>
    <mergeCell ref="R380:S380"/>
    <mergeCell ref="R381:S381"/>
    <mergeCell ref="R382:S382"/>
    <mergeCell ref="R383:S383"/>
    <mergeCell ref="R384:S384"/>
    <mergeCell ref="R390:S390"/>
    <mergeCell ref="R391:S391"/>
    <mergeCell ref="R326:S326"/>
    <mergeCell ref="R327:S327"/>
    <mergeCell ref="R328:S328"/>
    <mergeCell ref="T341:Y341"/>
    <mergeCell ref="T347:Y347"/>
    <mergeCell ref="T351:Y351"/>
    <mergeCell ref="T360:Y360"/>
    <mergeCell ref="T332:Y332"/>
    <mergeCell ref="R329:S329"/>
    <mergeCell ref="R330:S330"/>
    <mergeCell ref="R331:S331"/>
    <mergeCell ref="R338:S338"/>
    <mergeCell ref="R339:S339"/>
    <mergeCell ref="R340:S340"/>
    <mergeCell ref="R347:S347"/>
    <mergeCell ref="R348:S348"/>
    <mergeCell ref="R349:S349"/>
    <mergeCell ref="R350:S350"/>
    <mergeCell ref="R351:S351"/>
    <mergeCell ref="R352:S352"/>
    <mergeCell ref="R353:S353"/>
    <mergeCell ref="R354:S354"/>
    <mergeCell ref="R358:S358"/>
    <mergeCell ref="R359:S359"/>
    <mergeCell ref="R300:S300"/>
    <mergeCell ref="R301:S301"/>
    <mergeCell ref="R302:S302"/>
    <mergeCell ref="R303:S303"/>
    <mergeCell ref="R304:S304"/>
    <mergeCell ref="R305:S305"/>
    <mergeCell ref="R306:S306"/>
    <mergeCell ref="R307:S307"/>
    <mergeCell ref="R308:S308"/>
    <mergeCell ref="R313:S313"/>
    <mergeCell ref="T303:Y303"/>
    <mergeCell ref="R309:S309"/>
    <mergeCell ref="R310:S310"/>
    <mergeCell ref="R311:S311"/>
    <mergeCell ref="R312:S312"/>
    <mergeCell ref="R314:S314"/>
    <mergeCell ref="T311:Y311"/>
    <mergeCell ref="R324:S324"/>
    <mergeCell ref="R317:S317"/>
    <mergeCell ref="R318:S318"/>
    <mergeCell ref="R319:S319"/>
    <mergeCell ref="R320:S320"/>
    <mergeCell ref="R321:S321"/>
    <mergeCell ref="R322:S322"/>
    <mergeCell ref="R323:S323"/>
    <mergeCell ref="T310:Y310"/>
    <mergeCell ref="T312:Y312"/>
    <mergeCell ref="T313:Y313"/>
    <mergeCell ref="T315:Y315"/>
    <mergeCell ref="T316:Y316"/>
    <mergeCell ref="T317:Y317"/>
    <mergeCell ref="T318:Y318"/>
    <mergeCell ref="T319:Y319"/>
    <mergeCell ref="R325:S325"/>
    <mergeCell ref="R315:S315"/>
    <mergeCell ref="R316:S316"/>
    <mergeCell ref="R298:S298"/>
    <mergeCell ref="R299:S299"/>
    <mergeCell ref="T281:Y281"/>
    <mergeCell ref="T285:Y285"/>
    <mergeCell ref="T292:Y292"/>
    <mergeCell ref="T295:Y295"/>
    <mergeCell ref="R285:S285"/>
    <mergeCell ref="R286:S286"/>
    <mergeCell ref="R287:S287"/>
    <mergeCell ref="R288:S288"/>
    <mergeCell ref="R289:S289"/>
    <mergeCell ref="R290:S290"/>
    <mergeCell ref="R291:S291"/>
    <mergeCell ref="R292:S292"/>
    <mergeCell ref="R293:S293"/>
    <mergeCell ref="T290:Y290"/>
    <mergeCell ref="T291:Y291"/>
    <mergeCell ref="T293:Y293"/>
    <mergeCell ref="T296:Y296"/>
    <mergeCell ref="T297:Y297"/>
    <mergeCell ref="T298:Y298"/>
    <mergeCell ref="T299:Y299"/>
    <mergeCell ref="R276:S276"/>
    <mergeCell ref="R277:S277"/>
    <mergeCell ref="R278:S278"/>
    <mergeCell ref="R279:S279"/>
    <mergeCell ref="R295:S295"/>
    <mergeCell ref="R296:S296"/>
    <mergeCell ref="R297:S297"/>
    <mergeCell ref="R280:S280"/>
    <mergeCell ref="R281:S281"/>
    <mergeCell ref="R282:S282"/>
    <mergeCell ref="R283:S283"/>
    <mergeCell ref="R284:S284"/>
    <mergeCell ref="T276:Y276"/>
    <mergeCell ref="T279:Y279"/>
    <mergeCell ref="T280:Y280"/>
    <mergeCell ref="T282:Y282"/>
    <mergeCell ref="T283:Y283"/>
    <mergeCell ref="T284:Y284"/>
    <mergeCell ref="T286:Y286"/>
    <mergeCell ref="T287:Y287"/>
    <mergeCell ref="T288:Y288"/>
    <mergeCell ref="T289:Y289"/>
    <mergeCell ref="R294:S294"/>
    <mergeCell ref="R257:S257"/>
    <mergeCell ref="R258:S258"/>
    <mergeCell ref="R259:S259"/>
    <mergeCell ref="R260:S260"/>
    <mergeCell ref="R261:S261"/>
    <mergeCell ref="R262:S262"/>
    <mergeCell ref="R263:S263"/>
    <mergeCell ref="R264:S264"/>
    <mergeCell ref="R265:S265"/>
    <mergeCell ref="R266:S266"/>
    <mergeCell ref="R267:S267"/>
    <mergeCell ref="R268:S268"/>
    <mergeCell ref="R269:S269"/>
    <mergeCell ref="R270:S270"/>
    <mergeCell ref="R271:S271"/>
    <mergeCell ref="R272:S272"/>
    <mergeCell ref="R273:S273"/>
    <mergeCell ref="R274:S274"/>
    <mergeCell ref="R275:S275"/>
    <mergeCell ref="P229:R229"/>
    <mergeCell ref="P230:R230"/>
    <mergeCell ref="P231:S231"/>
    <mergeCell ref="P228:U228"/>
    <mergeCell ref="T231:U231"/>
    <mergeCell ref="V228:Y230"/>
    <mergeCell ref="E215:H215"/>
    <mergeCell ref="I215:M215"/>
    <mergeCell ref="E216:H216"/>
    <mergeCell ref="I216:M216"/>
    <mergeCell ref="E217:H217"/>
    <mergeCell ref="I217:M217"/>
    <mergeCell ref="E218:H218"/>
    <mergeCell ref="I218:M218"/>
    <mergeCell ref="E227:Y227"/>
    <mergeCell ref="V231:Y231"/>
    <mergeCell ref="E237:H237"/>
    <mergeCell ref="I237:M237"/>
    <mergeCell ref="C223:I223"/>
    <mergeCell ref="E234:H234"/>
    <mergeCell ref="E235:H235"/>
    <mergeCell ref="E236:H236"/>
    <mergeCell ref="I234:M234"/>
    <mergeCell ref="E209:H209"/>
    <mergeCell ref="I209:M209"/>
    <mergeCell ref="E210:H210"/>
    <mergeCell ref="I210:M210"/>
    <mergeCell ref="E211:H211"/>
    <mergeCell ref="I211:M211"/>
    <mergeCell ref="I204:M204"/>
    <mergeCell ref="E212:H212"/>
    <mergeCell ref="I212:M212"/>
    <mergeCell ref="J205:Y205"/>
    <mergeCell ref="N185:V185"/>
    <mergeCell ref="W185:X185"/>
    <mergeCell ref="E186:J186"/>
    <mergeCell ref="K186:M187"/>
    <mergeCell ref="N186:V186"/>
    <mergeCell ref="W186:X186"/>
    <mergeCell ref="E187:J187"/>
    <mergeCell ref="N187:V187"/>
    <mergeCell ref="W187:X187"/>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C150:H150"/>
    <mergeCell ref="J76:Y76"/>
    <mergeCell ref="I77:Y77"/>
    <mergeCell ref="I79:Y79"/>
    <mergeCell ref="I81:Y81"/>
    <mergeCell ref="I83:M83"/>
    <mergeCell ref="I85:M85"/>
    <mergeCell ref="I87:Y87"/>
    <mergeCell ref="C109:H109"/>
    <mergeCell ref="D111:Y111"/>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E184:J184"/>
    <mergeCell ref="K184:M184"/>
    <mergeCell ref="N184:V184"/>
    <mergeCell ref="W184:Y184"/>
    <mergeCell ref="E185:J185"/>
    <mergeCell ref="K185:M185"/>
    <mergeCell ref="W1:Z1"/>
    <mergeCell ref="C174:H174"/>
    <mergeCell ref="I176:M176"/>
    <mergeCell ref="I178:M178"/>
    <mergeCell ref="J179:R179"/>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O195:R195"/>
    <mergeCell ref="I197:M197"/>
    <mergeCell ref="I208:M208"/>
    <mergeCell ref="I189:M189"/>
    <mergeCell ref="I195:M195"/>
    <mergeCell ref="E207:H207"/>
    <mergeCell ref="I207:M207"/>
    <mergeCell ref="E208:H208"/>
    <mergeCell ref="E200:H200"/>
    <mergeCell ref="I200:M200"/>
    <mergeCell ref="E201:H201"/>
    <mergeCell ref="I201:M201"/>
    <mergeCell ref="E202:H202"/>
    <mergeCell ref="I202:M202"/>
    <mergeCell ref="J190:Y190"/>
    <mergeCell ref="I193:M193"/>
    <mergeCell ref="I191:M191"/>
    <mergeCell ref="I235:M235"/>
    <mergeCell ref="I236:M236"/>
    <mergeCell ref="E229:I229"/>
    <mergeCell ref="E230:I230"/>
    <mergeCell ref="E231:J231"/>
    <mergeCell ref="K229:N229"/>
    <mergeCell ref="K230:N230"/>
    <mergeCell ref="K231:O231"/>
    <mergeCell ref="E228:O228"/>
    <mergeCell ref="E240:Y240"/>
    <mergeCell ref="R242:S242"/>
    <mergeCell ref="T242:Y242"/>
    <mergeCell ref="T243:Y243"/>
    <mergeCell ref="T244:Y244"/>
    <mergeCell ref="T252:Y252"/>
    <mergeCell ref="T259:Y259"/>
    <mergeCell ref="R243:S243"/>
    <mergeCell ref="R244:S244"/>
    <mergeCell ref="R245:S245"/>
    <mergeCell ref="R246:S246"/>
    <mergeCell ref="R247:S247"/>
    <mergeCell ref="R248:S248"/>
    <mergeCell ref="R249:S249"/>
    <mergeCell ref="R250:S250"/>
    <mergeCell ref="R251:S251"/>
    <mergeCell ref="R252:S252"/>
    <mergeCell ref="R253:S253"/>
    <mergeCell ref="R254:S254"/>
    <mergeCell ref="R255:S255"/>
    <mergeCell ref="R256:S256"/>
    <mergeCell ref="K259:Q259"/>
    <mergeCell ref="E242:J242"/>
    <mergeCell ref="K242:Q242"/>
    <mergeCell ref="K352:Q352"/>
    <mergeCell ref="K353:Q353"/>
    <mergeCell ref="K354:Q354"/>
    <mergeCell ref="K355:Q355"/>
    <mergeCell ref="K356:Q356"/>
    <mergeCell ref="K339:Q339"/>
    <mergeCell ref="K340:Q340"/>
    <mergeCell ref="K341:Q341"/>
    <mergeCell ref="K342:Q342"/>
    <mergeCell ref="K343:Q343"/>
    <mergeCell ref="K344:Q344"/>
    <mergeCell ref="K345:Q345"/>
    <mergeCell ref="K346:Q346"/>
    <mergeCell ref="K347:Q347"/>
    <mergeCell ref="K380:Q380"/>
    <mergeCell ref="K379:Q379"/>
    <mergeCell ref="K381:Q381"/>
    <mergeCell ref="K382:Q382"/>
    <mergeCell ref="K383:Q383"/>
    <mergeCell ref="K368:Q368"/>
    <mergeCell ref="K357:Q357"/>
    <mergeCell ref="K358:Q358"/>
    <mergeCell ref="K359:Q359"/>
    <mergeCell ref="K360:Q360"/>
    <mergeCell ref="K361:Q361"/>
    <mergeCell ref="K362:Q362"/>
    <mergeCell ref="K363:Q363"/>
    <mergeCell ref="K364:Q364"/>
    <mergeCell ref="K365:Q365"/>
    <mergeCell ref="K384:Q384"/>
    <mergeCell ref="K400:Q400"/>
    <mergeCell ref="K404:Q404"/>
    <mergeCell ref="K394:Q394"/>
    <mergeCell ref="K395:Q395"/>
    <mergeCell ref="K396:Q396"/>
    <mergeCell ref="K397:Q397"/>
    <mergeCell ref="K398:Q398"/>
    <mergeCell ref="K399:Q399"/>
    <mergeCell ref="K385:Q385"/>
    <mergeCell ref="K386:Q386"/>
    <mergeCell ref="K387:Q387"/>
    <mergeCell ref="K388:Q388"/>
    <mergeCell ref="K389:Q389"/>
    <mergeCell ref="K390:Q390"/>
    <mergeCell ref="K391:Q391"/>
    <mergeCell ref="F243:J243"/>
    <mergeCell ref="F244:J251"/>
    <mergeCell ref="F314:J319"/>
    <mergeCell ref="E244:E251"/>
    <mergeCell ref="E252:E258"/>
    <mergeCell ref="F252:J258"/>
    <mergeCell ref="E259:E266"/>
    <mergeCell ref="F259:J266"/>
    <mergeCell ref="E267:E269"/>
    <mergeCell ref="F267:J269"/>
    <mergeCell ref="E270:E271"/>
    <mergeCell ref="F270:J271"/>
    <mergeCell ref="E295:E302"/>
    <mergeCell ref="F295:J302"/>
    <mergeCell ref="E303:E310"/>
    <mergeCell ref="F303:J310"/>
    <mergeCell ref="E314:E319"/>
    <mergeCell ref="E272:E274"/>
    <mergeCell ref="F272:J274"/>
    <mergeCell ref="F275:J275"/>
    <mergeCell ref="E276:E280"/>
    <mergeCell ref="F276:J280"/>
    <mergeCell ref="E281:E284"/>
    <mergeCell ref="F281:J284"/>
    <mergeCell ref="E285:E291"/>
    <mergeCell ref="F285:J291"/>
    <mergeCell ref="E311:E313"/>
    <mergeCell ref="F311:J313"/>
    <mergeCell ref="E347:E350"/>
    <mergeCell ref="F347:J350"/>
    <mergeCell ref="E292:E294"/>
    <mergeCell ref="F292:J294"/>
    <mergeCell ref="F369:J369"/>
    <mergeCell ref="T294:Y294"/>
    <mergeCell ref="R368:S368"/>
    <mergeCell ref="T368:Y368"/>
    <mergeCell ref="F370:J370"/>
    <mergeCell ref="E320:E324"/>
    <mergeCell ref="F320:J324"/>
    <mergeCell ref="E325:E331"/>
    <mergeCell ref="F325:J331"/>
    <mergeCell ref="E332:E340"/>
    <mergeCell ref="F332:J340"/>
    <mergeCell ref="E341:E346"/>
    <mergeCell ref="F341:J346"/>
    <mergeCell ref="E351:E359"/>
    <mergeCell ref="F351:J359"/>
    <mergeCell ref="E360:E368"/>
    <mergeCell ref="F360:J368"/>
    <mergeCell ref="K366:Q366"/>
    <mergeCell ref="K367:Q367"/>
    <mergeCell ref="K369:Q369"/>
    <mergeCell ref="K370:Q370"/>
    <mergeCell ref="K348:Q348"/>
    <mergeCell ref="K349:Q349"/>
    <mergeCell ref="K350:Q350"/>
    <mergeCell ref="K351:Q351"/>
  </mergeCells>
  <phoneticPr fontId="5"/>
  <conditionalFormatting sqref="I20:M20">
    <cfRule type="expression" dxfId="239" priority="240" stopIfTrue="1">
      <formula>TRIM($I20)=""</formula>
    </cfRule>
  </conditionalFormatting>
  <conditionalFormatting sqref="I22:Y22">
    <cfRule type="expression" dxfId="238" priority="239" stopIfTrue="1">
      <formula>AND(TRIM($I22)&lt;&gt;"", OR(ISERROR(FIND("@"&amp;LEFT($I22,3)&amp;"@", 都道府県3))=FALSE, ISERROR(FIND("@"&amp;LEFT($I22,4)&amp;"@",都道府県4))=FALSE))=FALSE</formula>
    </cfRule>
  </conditionalFormatting>
  <conditionalFormatting sqref="I24:Y24">
    <cfRule type="expression" dxfId="237" priority="238" stopIfTrue="1">
      <formula>TRIM($I24)=""</formula>
    </cfRule>
  </conditionalFormatting>
  <conditionalFormatting sqref="I26:Y26">
    <cfRule type="expression" dxfId="236" priority="237" stopIfTrue="1">
      <formula>TRIM($I26)=""</formula>
    </cfRule>
  </conditionalFormatting>
  <conditionalFormatting sqref="I28:Y28">
    <cfRule type="expression" dxfId="235" priority="236" stopIfTrue="1">
      <formula>TRIM($I28)=""</formula>
    </cfRule>
  </conditionalFormatting>
  <conditionalFormatting sqref="I30:Y30">
    <cfRule type="expression" dxfId="234" priority="235" stopIfTrue="1">
      <formula>OR(TRIM($I30)="", NOT(OR(IFERROR(SEARCH(" ",$I30),0)&gt;0, IFERROR(SEARCH("　",$I30),0)&gt;0)))</formula>
    </cfRule>
  </conditionalFormatting>
  <conditionalFormatting sqref="I32:Y32">
    <cfRule type="expression" dxfId="233" priority="234" stopIfTrue="1">
      <formula>OR(TRIM($I32)="", NOT(OR(IFERROR(SEARCH(" ",$I32),0)&gt;0, IFERROR(SEARCH("　",$I32),0)&gt;0)))</formula>
    </cfRule>
  </conditionalFormatting>
  <conditionalFormatting sqref="I34:M34">
    <cfRule type="expression" dxfId="232" priority="233" stopIfTrue="1">
      <formula>NOT(AND(TRIM($I34)&lt;&gt;"",ISNUMBER(VALUE(SUBSTITUTE($I34,"-",""))), IFERROR(SEARCH("-",$I34),0)&gt;0))</formula>
    </cfRule>
  </conditionalFormatting>
  <conditionalFormatting sqref="I36:M36">
    <cfRule type="expression" dxfId="231" priority="232" stopIfTrue="1">
      <formula>AND(TRIM($I36)&lt;&gt;"", NOT(AND(ISNUMBER(VALUE(SUBSTITUTE($I36,"-",""))), IFERROR(SEARCH("-",$I36),0)&gt;0)))</formula>
    </cfRule>
  </conditionalFormatting>
  <conditionalFormatting sqref="I38:Y38">
    <cfRule type="expression" dxfId="230" priority="231" stopIfTrue="1">
      <formula>AND(TRIM($I38)&lt;&gt;"", NOT(IFERROR(SEARCH("@",$I38),0)&gt;0))</formula>
    </cfRule>
  </conditionalFormatting>
  <conditionalFormatting sqref="I40:M40">
    <cfRule type="expression" dxfId="229" priority="230" stopIfTrue="1">
      <formula>AND($I40&lt;&gt;"一致する", $I40&lt;&gt;"一致しない")</formula>
    </cfRule>
  </conditionalFormatting>
  <conditionalFormatting sqref="I63:M63">
    <cfRule type="expression" dxfId="228" priority="229" stopIfTrue="1">
      <formula>AND($I63&lt;&gt;"しない", $I63&lt;&gt;"する")</formula>
    </cfRule>
  </conditionalFormatting>
  <conditionalFormatting sqref="I69:M69">
    <cfRule type="expression" dxfId="227" priority="228" stopIfTrue="1">
      <formula>OR(AND($I63="する",TRIM($I69)=""),AND($I63="しない",NOT(ISBLANK($I69))))</formula>
    </cfRule>
  </conditionalFormatting>
  <conditionalFormatting sqref="I71:Y71">
    <cfRule type="expression" dxfId="226" priority="227" stopIfTrue="1">
      <formula>OR(AND($I63="する",AND($I71&lt;&gt;"", OR(ISERROR(FIND("@"&amp;LEFT($I71,3)&amp;"@", 都道府県3))=FALSE, ISERROR(FIND("@"&amp;LEFT($I71,4)&amp;"@",都道府県4))=FALSE))=FALSE),AND($I63="しない",NOT(ISBLANK($I71))))</formula>
    </cfRule>
  </conditionalFormatting>
  <conditionalFormatting sqref="I73:Y73">
    <cfRule type="expression" dxfId="225" priority="226" stopIfTrue="1">
      <formula>OR(AND($I63="する",TRIM($I73)=""),AND($I63="しない",NOT(ISBLANK($I73))))</formula>
    </cfRule>
  </conditionalFormatting>
  <conditionalFormatting sqref="I75:Y75">
    <cfRule type="expression" dxfId="224" priority="225" stopIfTrue="1">
      <formula>OR(AND($I63="する",TRIM($I75)=""),AND($I63="しない",NOT(ISBLANK($I75))))</formula>
    </cfRule>
  </conditionalFormatting>
  <conditionalFormatting sqref="I77:Y77">
    <cfRule type="expression" dxfId="223" priority="224" stopIfTrue="1">
      <formula>OR(AND($I63="する",TRIM($I77)=""),AND($I63="しない",NOT(ISBLANK($I77))))</formula>
    </cfRule>
  </conditionalFormatting>
  <conditionalFormatting sqref="I79:Y79">
    <cfRule type="expression" dxfId="222" priority="223" stopIfTrue="1">
      <formula>OR(AND($I63="する",OR(TRIM($I79)="", NOT(OR(IFERROR(SEARCH(" ",$I79),0)&gt;0, IFERROR(SEARCH("　",$I79),0)&gt;0)))),AND($I63="しない",NOT(ISBLANK($I79))))</formula>
    </cfRule>
  </conditionalFormatting>
  <conditionalFormatting sqref="I81:Y81">
    <cfRule type="expression" dxfId="221" priority="222" stopIfTrue="1">
      <formula>OR(AND($I63="する",OR(TRIM($I81)="", NOT(OR(IFERROR(SEARCH(" ",$I81),0)&gt;0, IFERROR(SEARCH("　",$I81),0)&gt;0)))),AND($I63="しない",NOT(ISBLANK($I81))))</formula>
    </cfRule>
  </conditionalFormatting>
  <conditionalFormatting sqref="I83:M83">
    <cfRule type="expression" dxfId="220" priority="221" stopIfTrue="1">
      <formula>OR(AND($I63="する",NOT(AND(TRIM($I83)&lt;&gt;"",ISNUMBER(VALUE(SUBSTITUTE($I83,"-",""))),IFERROR(SEARCH("-",$I83),0)&gt;0))), AND($I63="しない",NOT(ISBLANK($I83))))</formula>
    </cfRule>
  </conditionalFormatting>
  <conditionalFormatting sqref="P83">
    <cfRule type="expression" dxfId="219" priority="220" stopIfTrue="1">
      <formula>AND($I63="しない",NOT(ISBLANK($P83)))</formula>
    </cfRule>
  </conditionalFormatting>
  <conditionalFormatting sqref="I85:M85">
    <cfRule type="expression" dxfId="218" priority="219" stopIfTrue="1">
      <formula>OR(AND($I63="する",AND(TRIM($I85)&lt;&gt;"",NOT(AND(ISNUMBER(VALUE(SUBSTITUTE($I85,"-",""))),IFERROR(SEARCH("-",$I85),0)&gt;0)))), AND($I63="しない",NOT(ISBLANK($I85))))</formula>
    </cfRule>
  </conditionalFormatting>
  <conditionalFormatting sqref="I87:Y87">
    <cfRule type="expression" dxfId="217" priority="218" stopIfTrue="1">
      <formula>OR(AND($I63="する",AND(TRIM($I87)&lt;&gt;"",NOT(IFERROR(SEARCH("@",$I87),0)&gt;0))),AND($I63="しない",NOT(ISBLANK($I87))))</formula>
    </cfRule>
  </conditionalFormatting>
  <conditionalFormatting sqref="I112:Y112">
    <cfRule type="expression" dxfId="216" priority="217" stopIfTrue="1">
      <formula>TRIM($I112)=""</formula>
    </cfRule>
  </conditionalFormatting>
  <conditionalFormatting sqref="I114:Y114">
    <cfRule type="expression" dxfId="215" priority="216" stopIfTrue="1">
      <formula>OR(TRIM($I114)="", NOT(OR(IFERROR(SEARCH(" ",$I114),0)&gt;0, IFERROR(SEARCH("　",$I114),0)&gt;0)))</formula>
    </cfRule>
  </conditionalFormatting>
  <conditionalFormatting sqref="I116:Y116">
    <cfRule type="expression" dxfId="214" priority="215" stopIfTrue="1">
      <formula>OR(TRIM($I116)="", NOT(OR(IFERROR(SEARCH(" ",$I116),0)&gt;0, IFERROR(SEARCH("　",$I116),0)&gt;0)))</formula>
    </cfRule>
  </conditionalFormatting>
  <conditionalFormatting sqref="I120:Y120">
    <cfRule type="expression" dxfId="213" priority="214" stopIfTrue="1">
      <formula>AND(TRIM($I120)&lt;&gt;"", AND(OR(ISERROR(FIND("@"&amp;LEFT($I120,3)&amp;"@", 都道府県3))=FALSE, ISERROR(FIND("@"&amp;LEFT($I120,4)&amp;"@",都道府県4))=FALSE))=FALSE)</formula>
    </cfRule>
  </conditionalFormatting>
  <conditionalFormatting sqref="I122:M122">
    <cfRule type="expression" dxfId="212" priority="213" stopIfTrue="1">
      <formula>NOT(AND(TRIM($I122)&lt;&gt;"",ISNUMBER(VALUE(SUBSTITUTE($I122,"-",""))), IFERROR(SEARCH("-",$I122),0)&gt;0))</formula>
    </cfRule>
  </conditionalFormatting>
  <conditionalFormatting sqref="I124:M124">
    <cfRule type="expression" dxfId="211" priority="212" stopIfTrue="1">
      <formula>AND(TRIM($I124)&lt;&gt;"", NOT(AND(ISNUMBER(VALUE(SUBSTITUTE($I124,"-",""))), IFERROR(SEARCH("-",$I124),0)&gt;0)))</formula>
    </cfRule>
  </conditionalFormatting>
  <conditionalFormatting sqref="I126:Y126">
    <cfRule type="expression" dxfId="210" priority="211" stopIfTrue="1">
      <formula>NOT(AND(TRIM($I126)&lt;&gt;"", IFERROR(SEARCH("@",$I126),0)&gt;0))</formula>
    </cfRule>
  </conditionalFormatting>
  <conditionalFormatting sqref="I153:M153">
    <cfRule type="expression" dxfId="209" priority="210" stopIfTrue="1">
      <formula>AND($I153&lt;&gt;"しない", $I153&lt;&gt;"する")</formula>
    </cfRule>
  </conditionalFormatting>
  <conditionalFormatting sqref="I155:Y155">
    <cfRule type="expression" dxfId="208" priority="209" stopIfTrue="1">
      <formula>AND($I153="する",OR(TRIM($I155)="", NOT(OR(IFERROR(SEARCH(" ",$I155),0)&gt;0, IFERROR(SEARCH("　",$I155),0)&gt;0))))</formula>
    </cfRule>
  </conditionalFormatting>
  <conditionalFormatting sqref="I157:Y157">
    <cfRule type="expression" dxfId="207" priority="208" stopIfTrue="1">
      <formula>AND($I153="する",OR(TRIM($I157)="", NOT(OR(IFERROR(SEARCH(" ",$I157),0)&gt;0, IFERROR(SEARCH("　",$I157),0)&gt;0))))</formula>
    </cfRule>
  </conditionalFormatting>
  <conditionalFormatting sqref="I159:M159">
    <cfRule type="expression" dxfId="206" priority="207" stopIfTrue="1">
      <formula>AND($I153="する",OR(TRIM($I159)="", LEN($I159)&lt;&gt;8, NOT(ISNUMBER(VALUE(I159))), IFERROR(SEARCH("-", $I159),0)&gt;0))</formula>
    </cfRule>
  </conditionalFormatting>
  <conditionalFormatting sqref="I161:M161">
    <cfRule type="expression" dxfId="205" priority="206" stopIfTrue="1">
      <formula>AND($I153="する",TRIM($I161)="")</formula>
    </cfRule>
  </conditionalFormatting>
  <conditionalFormatting sqref="I163:Y163">
    <cfRule type="expression" dxfId="204" priority="205" stopIfTrue="1">
      <formula>AND($I153="する",AND($I163&lt;&gt;"", OR(ISERROR(FIND("@"&amp;LEFT($I163,3)&amp;"@", 都道府県3))=FALSE, ISERROR(FIND("@"&amp;LEFT($I163,4)&amp;"@",都道府県4))=FALSE))=FALSE)</formula>
    </cfRule>
  </conditionalFormatting>
  <conditionalFormatting sqref="I165:M165">
    <cfRule type="expression" dxfId="203" priority="204" stopIfTrue="1">
      <formula>AND($I153="する",NOT(AND(TRIM($I165)&lt;&gt;"",ISNUMBER(VALUE(SUBSTITUTE($I165,"-",""))),IFERROR(SEARCH("-",$I165),0)&gt;0)))</formula>
    </cfRule>
  </conditionalFormatting>
  <conditionalFormatting sqref="I167:M167">
    <cfRule type="expression" dxfId="202" priority="203" stopIfTrue="1">
      <formula>AND($I153="する",AND(TRIM($I167)&lt;&gt;"",NOT(AND(ISNUMBER(VALUE(SUBSTITUTE($I167,"-",""))),IFERROR(SEARCH("-",$I167),0)&gt;0))))</formula>
    </cfRule>
  </conditionalFormatting>
  <conditionalFormatting sqref="I169:Y169">
    <cfRule type="expression" dxfId="201" priority="202" stopIfTrue="1">
      <formula>AND($I153="する",AND(TRIM($I169)&lt;&gt;"", NOT(IFERROR(SEARCH("@",$I169),0)&gt;0)))</formula>
    </cfRule>
  </conditionalFormatting>
  <conditionalFormatting sqref="K183:M183">
    <cfRule type="expression" dxfId="200" priority="201" stopIfTrue="1">
      <formula>$A$182&lt;&gt;0</formula>
    </cfRule>
  </conditionalFormatting>
  <conditionalFormatting sqref="K184:M184">
    <cfRule type="expression" dxfId="199" priority="200" stopIfTrue="1">
      <formula>$A$182&lt;&gt;0</formula>
    </cfRule>
  </conditionalFormatting>
  <conditionalFormatting sqref="N184:V184">
    <cfRule type="expression" dxfId="198" priority="199" stopIfTrue="1">
      <formula>AND($K184="○",ISBLANK($N184))</formula>
    </cfRule>
  </conditionalFormatting>
  <conditionalFormatting sqref="K185:M185">
    <cfRule type="expression" dxfId="197" priority="198" stopIfTrue="1">
      <formula>$A$182&lt;&gt;0</formula>
    </cfRule>
  </conditionalFormatting>
  <conditionalFormatting sqref="N185:V185">
    <cfRule type="expression" dxfId="196" priority="197" stopIfTrue="1">
      <formula>AND($K185="○",ISBLANK($N185))</formula>
    </cfRule>
  </conditionalFormatting>
  <conditionalFormatting sqref="K186:M187">
    <cfRule type="expression" dxfId="195" priority="196" stopIfTrue="1">
      <formula>$A$182&lt;&gt;0</formula>
    </cfRule>
  </conditionalFormatting>
  <conditionalFormatting sqref="N186:V186">
    <cfRule type="expression" dxfId="194" priority="195" stopIfTrue="1">
      <formula>AND($K186="○",ISBLANK($N186))</formula>
    </cfRule>
  </conditionalFormatting>
  <conditionalFormatting sqref="W186:X186">
    <cfRule type="expression" dxfId="193" priority="194" stopIfTrue="1">
      <formula>AND($K186="○",ISBLANK($W186))</formula>
    </cfRule>
  </conditionalFormatting>
  <conditionalFormatting sqref="I189:M189">
    <cfRule type="expression" dxfId="192" priority="193" stopIfTrue="1">
      <formula>TRIM($I189)=""</formula>
    </cfRule>
  </conditionalFormatting>
  <conditionalFormatting sqref="I200:M200">
    <cfRule type="expression" dxfId="191" priority="192" stopIfTrue="1">
      <formula>TRIM($I200)=""</formula>
    </cfRule>
  </conditionalFormatting>
  <conditionalFormatting sqref="I201:M201">
    <cfRule type="expression" dxfId="190" priority="191" stopIfTrue="1">
      <formula>TRIM($I201)=""</formula>
    </cfRule>
  </conditionalFormatting>
  <conditionalFormatting sqref="I202:M202">
    <cfRule type="expression" dxfId="189" priority="190" stopIfTrue="1">
      <formula>TRIM($I202)=""</formula>
    </cfRule>
  </conditionalFormatting>
  <conditionalFormatting sqref="R243:S243">
    <cfRule type="expression" dxfId="188" priority="189" stopIfTrue="1">
      <formula>希望&lt;&gt;0</formula>
    </cfRule>
  </conditionalFormatting>
  <conditionalFormatting sqref="R244:S244">
    <cfRule type="expression" dxfId="187" priority="188" stopIfTrue="1">
      <formula>希望&lt;&gt;0</formula>
    </cfRule>
  </conditionalFormatting>
  <conditionalFormatting sqref="R245:S245">
    <cfRule type="expression" dxfId="186" priority="187" stopIfTrue="1">
      <formula>希望&lt;&gt;0</formula>
    </cfRule>
  </conditionalFormatting>
  <conditionalFormatting sqref="R246:S246">
    <cfRule type="expression" dxfId="185" priority="186" stopIfTrue="1">
      <formula>希望&lt;&gt;0</formula>
    </cfRule>
  </conditionalFormatting>
  <conditionalFormatting sqref="R247:S247">
    <cfRule type="expression" dxfId="184" priority="185" stopIfTrue="1">
      <formula>希望&lt;&gt;0</formula>
    </cfRule>
  </conditionalFormatting>
  <conditionalFormatting sqref="R248:S248">
    <cfRule type="expression" dxfId="183" priority="184" stopIfTrue="1">
      <formula>希望&lt;&gt;0</formula>
    </cfRule>
  </conditionalFormatting>
  <conditionalFormatting sqref="R249:S249">
    <cfRule type="expression" dxfId="182" priority="183" stopIfTrue="1">
      <formula>希望&lt;&gt;0</formula>
    </cfRule>
  </conditionalFormatting>
  <conditionalFormatting sqref="R250:S250">
    <cfRule type="expression" dxfId="181" priority="182" stopIfTrue="1">
      <formula>希望&lt;&gt;0</formula>
    </cfRule>
  </conditionalFormatting>
  <conditionalFormatting sqref="R251:S251">
    <cfRule type="expression" dxfId="180" priority="181" stopIfTrue="1">
      <formula>希望&lt;&gt;0</formula>
    </cfRule>
  </conditionalFormatting>
  <conditionalFormatting sqref="R252:S252">
    <cfRule type="expression" dxfId="179" priority="180" stopIfTrue="1">
      <formula>希望&lt;&gt;0</formula>
    </cfRule>
  </conditionalFormatting>
  <conditionalFormatting sqref="R253:S253">
    <cfRule type="expression" dxfId="178" priority="179" stopIfTrue="1">
      <formula>希望&lt;&gt;0</formula>
    </cfRule>
  </conditionalFormatting>
  <conditionalFormatting sqref="R254:S254">
    <cfRule type="expression" dxfId="177" priority="178" stopIfTrue="1">
      <formula>希望&lt;&gt;0</formula>
    </cfRule>
  </conditionalFormatting>
  <conditionalFormatting sqref="R255:S255">
    <cfRule type="expression" dxfId="176" priority="177" stopIfTrue="1">
      <formula>希望&lt;&gt;0</formula>
    </cfRule>
  </conditionalFormatting>
  <conditionalFormatting sqref="R256:S256">
    <cfRule type="expression" dxfId="175" priority="176" stopIfTrue="1">
      <formula>希望&lt;&gt;0</formula>
    </cfRule>
  </conditionalFormatting>
  <conditionalFormatting sqref="R257:S257">
    <cfRule type="expression" dxfId="174" priority="175" stopIfTrue="1">
      <formula>希望&lt;&gt;0</formula>
    </cfRule>
  </conditionalFormatting>
  <conditionalFormatting sqref="R258:S258">
    <cfRule type="expression" dxfId="173" priority="174" stopIfTrue="1">
      <formula>希望&lt;&gt;0</formula>
    </cfRule>
  </conditionalFormatting>
  <conditionalFormatting sqref="R259:S259">
    <cfRule type="expression" dxfId="172" priority="173" stopIfTrue="1">
      <formula>希望&lt;&gt;0</formula>
    </cfRule>
  </conditionalFormatting>
  <conditionalFormatting sqref="R260:S260">
    <cfRule type="expression" dxfId="171" priority="172" stopIfTrue="1">
      <formula>希望&lt;&gt;0</formula>
    </cfRule>
  </conditionalFormatting>
  <conditionalFormatting sqref="R261:S261">
    <cfRule type="expression" dxfId="170" priority="171" stopIfTrue="1">
      <formula>希望&lt;&gt;0</formula>
    </cfRule>
  </conditionalFormatting>
  <conditionalFormatting sqref="R262:S262">
    <cfRule type="expression" dxfId="169" priority="170" stopIfTrue="1">
      <formula>希望&lt;&gt;0</formula>
    </cfRule>
  </conditionalFormatting>
  <conditionalFormatting sqref="R263:S263">
    <cfRule type="expression" dxfId="168" priority="169" stopIfTrue="1">
      <formula>希望&lt;&gt;0</formula>
    </cfRule>
  </conditionalFormatting>
  <conditionalFormatting sqref="R264:S264">
    <cfRule type="expression" dxfId="167" priority="168" stopIfTrue="1">
      <formula>希望&lt;&gt;0</formula>
    </cfRule>
  </conditionalFormatting>
  <conditionalFormatting sqref="R265:S265">
    <cfRule type="expression" dxfId="166" priority="167" stopIfTrue="1">
      <formula>希望&lt;&gt;0</formula>
    </cfRule>
  </conditionalFormatting>
  <conditionalFormatting sqref="R266:S266">
    <cfRule type="expression" dxfId="165" priority="166" stopIfTrue="1">
      <formula>希望&lt;&gt;0</formula>
    </cfRule>
  </conditionalFormatting>
  <conditionalFormatting sqref="R267:S267">
    <cfRule type="expression" dxfId="164" priority="165" stopIfTrue="1">
      <formula>希望&lt;&gt;0</formula>
    </cfRule>
  </conditionalFormatting>
  <conditionalFormatting sqref="R268:S268">
    <cfRule type="expression" dxfId="163" priority="164" stopIfTrue="1">
      <formula>希望&lt;&gt;0</formula>
    </cfRule>
  </conditionalFormatting>
  <conditionalFormatting sqref="R269:S269">
    <cfRule type="expression" dxfId="162" priority="163" stopIfTrue="1">
      <formula>希望&lt;&gt;0</formula>
    </cfRule>
  </conditionalFormatting>
  <conditionalFormatting sqref="R270:S270">
    <cfRule type="expression" dxfId="161" priority="162" stopIfTrue="1">
      <formula>希望&lt;&gt;0</formula>
    </cfRule>
  </conditionalFormatting>
  <conditionalFormatting sqref="R271:S271">
    <cfRule type="expression" dxfId="160" priority="161" stopIfTrue="1">
      <formula>希望&lt;&gt;0</formula>
    </cfRule>
  </conditionalFormatting>
  <conditionalFormatting sqref="R272:S272">
    <cfRule type="expression" dxfId="159" priority="160" stopIfTrue="1">
      <formula>希望&lt;&gt;0</formula>
    </cfRule>
  </conditionalFormatting>
  <conditionalFormatting sqref="R273:S273">
    <cfRule type="expression" dxfId="158" priority="159" stopIfTrue="1">
      <formula>希望&lt;&gt;0</formula>
    </cfRule>
  </conditionalFormatting>
  <conditionalFormatting sqref="R274:S274">
    <cfRule type="expression" dxfId="157" priority="158" stopIfTrue="1">
      <formula>希望&lt;&gt;0</formula>
    </cfRule>
  </conditionalFormatting>
  <conditionalFormatting sqref="R275:S275">
    <cfRule type="expression" dxfId="156" priority="157" stopIfTrue="1">
      <formula>希望&lt;&gt;0</formula>
    </cfRule>
  </conditionalFormatting>
  <conditionalFormatting sqref="R276:S276">
    <cfRule type="expression" dxfId="155" priority="156" stopIfTrue="1">
      <formula>希望&lt;&gt;0</formula>
    </cfRule>
  </conditionalFormatting>
  <conditionalFormatting sqref="R277:S277">
    <cfRule type="expression" dxfId="154" priority="155" stopIfTrue="1">
      <formula>希望&lt;&gt;0</formula>
    </cfRule>
  </conditionalFormatting>
  <conditionalFormatting sqref="R278:S278">
    <cfRule type="expression" dxfId="153" priority="154" stopIfTrue="1">
      <formula>希望&lt;&gt;0</formula>
    </cfRule>
  </conditionalFormatting>
  <conditionalFormatting sqref="R279:S279">
    <cfRule type="expression" dxfId="152" priority="153" stopIfTrue="1">
      <formula>希望&lt;&gt;0</formula>
    </cfRule>
  </conditionalFormatting>
  <conditionalFormatting sqref="R280:S280">
    <cfRule type="expression" dxfId="151" priority="152" stopIfTrue="1">
      <formula>希望&lt;&gt;0</formula>
    </cfRule>
  </conditionalFormatting>
  <conditionalFormatting sqref="R281:S281">
    <cfRule type="expression" dxfId="150" priority="151" stopIfTrue="1">
      <formula>希望&lt;&gt;0</formula>
    </cfRule>
  </conditionalFormatting>
  <conditionalFormatting sqref="R282:S282">
    <cfRule type="expression" dxfId="149" priority="150" stopIfTrue="1">
      <formula>希望&lt;&gt;0</formula>
    </cfRule>
  </conditionalFormatting>
  <conditionalFormatting sqref="R283:S283">
    <cfRule type="expression" dxfId="148" priority="149" stopIfTrue="1">
      <formula>希望&lt;&gt;0</formula>
    </cfRule>
  </conditionalFormatting>
  <conditionalFormatting sqref="R284:S284">
    <cfRule type="expression" dxfId="147" priority="148" stopIfTrue="1">
      <formula>希望&lt;&gt;0</formula>
    </cfRule>
  </conditionalFormatting>
  <conditionalFormatting sqref="R285:S285">
    <cfRule type="expression" dxfId="146" priority="147" stopIfTrue="1">
      <formula>希望&lt;&gt;0</formula>
    </cfRule>
  </conditionalFormatting>
  <conditionalFormatting sqref="R286:S286">
    <cfRule type="expression" dxfId="145" priority="146" stopIfTrue="1">
      <formula>希望&lt;&gt;0</formula>
    </cfRule>
  </conditionalFormatting>
  <conditionalFormatting sqref="R287:S287">
    <cfRule type="expression" dxfId="144" priority="145" stopIfTrue="1">
      <formula>希望&lt;&gt;0</formula>
    </cfRule>
  </conditionalFormatting>
  <conditionalFormatting sqref="R288:S288">
    <cfRule type="expression" dxfId="143" priority="144" stopIfTrue="1">
      <formula>希望&lt;&gt;0</formula>
    </cfRule>
  </conditionalFormatting>
  <conditionalFormatting sqref="R289:S289">
    <cfRule type="expression" dxfId="142" priority="143" stopIfTrue="1">
      <formula>希望&lt;&gt;0</formula>
    </cfRule>
  </conditionalFormatting>
  <conditionalFormatting sqref="R290:S290">
    <cfRule type="expression" dxfId="141" priority="142" stopIfTrue="1">
      <formula>希望&lt;&gt;0</formula>
    </cfRule>
  </conditionalFormatting>
  <conditionalFormatting sqref="R291:S291">
    <cfRule type="expression" dxfId="140" priority="141" stopIfTrue="1">
      <formula>希望&lt;&gt;0</formula>
    </cfRule>
  </conditionalFormatting>
  <conditionalFormatting sqref="R292:S292">
    <cfRule type="expression" dxfId="139" priority="140" stopIfTrue="1">
      <formula>希望&lt;&gt;0</formula>
    </cfRule>
  </conditionalFormatting>
  <conditionalFormatting sqref="R293:S293">
    <cfRule type="expression" dxfId="138" priority="139" stopIfTrue="1">
      <formula>希望&lt;&gt;0</formula>
    </cfRule>
  </conditionalFormatting>
  <conditionalFormatting sqref="R294:S294">
    <cfRule type="expression" dxfId="137" priority="138" stopIfTrue="1">
      <formula>希望&lt;&gt;0</formula>
    </cfRule>
  </conditionalFormatting>
  <conditionalFormatting sqref="R295:S295">
    <cfRule type="expression" dxfId="136" priority="137" stopIfTrue="1">
      <formula>希望&lt;&gt;0</formula>
    </cfRule>
  </conditionalFormatting>
  <conditionalFormatting sqref="R296:S296">
    <cfRule type="expression" dxfId="135" priority="136" stopIfTrue="1">
      <formula>希望&lt;&gt;0</formula>
    </cfRule>
  </conditionalFormatting>
  <conditionalFormatting sqref="R297:S297">
    <cfRule type="expression" dxfId="134" priority="135" stopIfTrue="1">
      <formula>希望&lt;&gt;0</formula>
    </cfRule>
  </conditionalFormatting>
  <conditionalFormatting sqref="R298:S298">
    <cfRule type="expression" dxfId="133" priority="134" stopIfTrue="1">
      <formula>希望&lt;&gt;0</formula>
    </cfRule>
  </conditionalFormatting>
  <conditionalFormatting sqref="R299:S299">
    <cfRule type="expression" dxfId="132" priority="133" stopIfTrue="1">
      <formula>希望&lt;&gt;0</formula>
    </cfRule>
  </conditionalFormatting>
  <conditionalFormatting sqref="R300:S300">
    <cfRule type="expression" dxfId="131" priority="132" stopIfTrue="1">
      <formula>希望&lt;&gt;0</formula>
    </cfRule>
  </conditionalFormatting>
  <conditionalFormatting sqref="R301:S301">
    <cfRule type="expression" dxfId="130" priority="131" stopIfTrue="1">
      <formula>希望&lt;&gt;0</formula>
    </cfRule>
  </conditionalFormatting>
  <conditionalFormatting sqref="R302:S302">
    <cfRule type="expression" dxfId="129" priority="130" stopIfTrue="1">
      <formula>希望&lt;&gt;0</formula>
    </cfRule>
  </conditionalFormatting>
  <conditionalFormatting sqref="R303:S303">
    <cfRule type="expression" dxfId="128" priority="129" stopIfTrue="1">
      <formula>希望&lt;&gt;0</formula>
    </cfRule>
  </conditionalFormatting>
  <conditionalFormatting sqref="R304:S304">
    <cfRule type="expression" dxfId="127" priority="128" stopIfTrue="1">
      <formula>希望&lt;&gt;0</formula>
    </cfRule>
  </conditionalFormatting>
  <conditionalFormatting sqref="R305:S305">
    <cfRule type="expression" dxfId="126" priority="127" stopIfTrue="1">
      <formula>希望&lt;&gt;0</formula>
    </cfRule>
  </conditionalFormatting>
  <conditionalFormatting sqref="R306:S306">
    <cfRule type="expression" dxfId="125" priority="126" stopIfTrue="1">
      <formula>希望&lt;&gt;0</formula>
    </cfRule>
  </conditionalFormatting>
  <conditionalFormatting sqref="R307:S307">
    <cfRule type="expression" dxfId="124" priority="125" stopIfTrue="1">
      <formula>希望&lt;&gt;0</formula>
    </cfRule>
  </conditionalFormatting>
  <conditionalFormatting sqref="R308:S308">
    <cfRule type="expression" dxfId="123" priority="124" stopIfTrue="1">
      <formula>希望&lt;&gt;0</formula>
    </cfRule>
  </conditionalFormatting>
  <conditionalFormatting sqref="R309:S309">
    <cfRule type="expression" dxfId="122" priority="123" stopIfTrue="1">
      <formula>希望&lt;&gt;0</formula>
    </cfRule>
  </conditionalFormatting>
  <conditionalFormatting sqref="R310:S310">
    <cfRule type="expression" dxfId="121" priority="122" stopIfTrue="1">
      <formula>希望&lt;&gt;0</formula>
    </cfRule>
  </conditionalFormatting>
  <conditionalFormatting sqref="R311:S311">
    <cfRule type="expression" dxfId="120" priority="121" stopIfTrue="1">
      <formula>希望&lt;&gt;0</formula>
    </cfRule>
  </conditionalFormatting>
  <conditionalFormatting sqref="R312:S312">
    <cfRule type="expression" dxfId="119" priority="120" stopIfTrue="1">
      <formula>希望&lt;&gt;0</formula>
    </cfRule>
  </conditionalFormatting>
  <conditionalFormatting sqref="T312:Y312">
    <cfRule type="expression" dxfId="118" priority="119" stopIfTrue="1">
      <formula>AND(R312="○", TRIM(T312)="")</formula>
    </cfRule>
  </conditionalFormatting>
  <conditionalFormatting sqref="R313:S313">
    <cfRule type="expression" dxfId="117" priority="118" stopIfTrue="1">
      <formula>希望&lt;&gt;0</formula>
    </cfRule>
  </conditionalFormatting>
  <conditionalFormatting sqref="R314:S314">
    <cfRule type="expression" dxfId="116" priority="117" stopIfTrue="1">
      <formula>希望&lt;&gt;0</formula>
    </cfRule>
  </conditionalFormatting>
  <conditionalFormatting sqref="R315:S315">
    <cfRule type="expression" dxfId="115" priority="116" stopIfTrue="1">
      <formula>希望&lt;&gt;0</formula>
    </cfRule>
  </conditionalFormatting>
  <conditionalFormatting sqref="R316:S316">
    <cfRule type="expression" dxfId="114" priority="115" stopIfTrue="1">
      <formula>希望&lt;&gt;0</formula>
    </cfRule>
  </conditionalFormatting>
  <conditionalFormatting sqref="R317:S317">
    <cfRule type="expression" dxfId="113" priority="114" stopIfTrue="1">
      <formula>希望&lt;&gt;0</formula>
    </cfRule>
  </conditionalFormatting>
  <conditionalFormatting sqref="R318:S318">
    <cfRule type="expression" dxfId="112" priority="113" stopIfTrue="1">
      <formula>希望&lt;&gt;0</formula>
    </cfRule>
  </conditionalFormatting>
  <conditionalFormatting sqref="R319:S319">
    <cfRule type="expression" dxfId="111" priority="112" stopIfTrue="1">
      <formula>希望&lt;&gt;0</formula>
    </cfRule>
  </conditionalFormatting>
  <conditionalFormatting sqref="R320:S320">
    <cfRule type="expression" dxfId="110" priority="111" stopIfTrue="1">
      <formula>希望&lt;&gt;0</formula>
    </cfRule>
  </conditionalFormatting>
  <conditionalFormatting sqref="R321:S321">
    <cfRule type="expression" dxfId="109" priority="110" stopIfTrue="1">
      <formula>希望&lt;&gt;0</formula>
    </cfRule>
  </conditionalFormatting>
  <conditionalFormatting sqref="R322:S322">
    <cfRule type="expression" dxfId="108" priority="109" stopIfTrue="1">
      <formula>希望&lt;&gt;0</formula>
    </cfRule>
  </conditionalFormatting>
  <conditionalFormatting sqref="R323:S323">
    <cfRule type="expression" dxfId="107" priority="108" stopIfTrue="1">
      <formula>希望&lt;&gt;0</formula>
    </cfRule>
  </conditionalFormatting>
  <conditionalFormatting sqref="R324:S324">
    <cfRule type="expression" dxfId="106" priority="107" stopIfTrue="1">
      <formula>希望&lt;&gt;0</formula>
    </cfRule>
  </conditionalFormatting>
  <conditionalFormatting sqref="R325:S325">
    <cfRule type="expression" dxfId="105" priority="106" stopIfTrue="1">
      <formula>希望&lt;&gt;0</formula>
    </cfRule>
  </conditionalFormatting>
  <conditionalFormatting sqref="R326:S326">
    <cfRule type="expression" dxfId="104" priority="105" stopIfTrue="1">
      <formula>希望&lt;&gt;0</formula>
    </cfRule>
  </conditionalFormatting>
  <conditionalFormatting sqref="R327:S327">
    <cfRule type="expression" dxfId="103" priority="104" stopIfTrue="1">
      <formula>希望&lt;&gt;0</formula>
    </cfRule>
  </conditionalFormatting>
  <conditionalFormatting sqref="R328:S328">
    <cfRule type="expression" dxfId="102" priority="103" stopIfTrue="1">
      <formula>希望&lt;&gt;0</formula>
    </cfRule>
  </conditionalFormatting>
  <conditionalFormatting sqref="R329:S329">
    <cfRule type="expression" dxfId="101" priority="102" stopIfTrue="1">
      <formula>希望&lt;&gt;0</formula>
    </cfRule>
  </conditionalFormatting>
  <conditionalFormatting sqref="R330:S330">
    <cfRule type="expression" dxfId="100" priority="101" stopIfTrue="1">
      <formula>希望&lt;&gt;0</formula>
    </cfRule>
  </conditionalFormatting>
  <conditionalFormatting sqref="R331:S331">
    <cfRule type="expression" dxfId="99" priority="100" stopIfTrue="1">
      <formula>希望&lt;&gt;0</formula>
    </cfRule>
  </conditionalFormatting>
  <conditionalFormatting sqref="R332:S332">
    <cfRule type="expression" dxfId="98" priority="99" stopIfTrue="1">
      <formula>希望&lt;&gt;0</formula>
    </cfRule>
  </conditionalFormatting>
  <conditionalFormatting sqref="R333:S333">
    <cfRule type="expression" dxfId="97" priority="98" stopIfTrue="1">
      <formula>希望&lt;&gt;0</formula>
    </cfRule>
  </conditionalFormatting>
  <conditionalFormatting sqref="R334:S334">
    <cfRule type="expression" dxfId="96" priority="97" stopIfTrue="1">
      <formula>希望&lt;&gt;0</formula>
    </cfRule>
  </conditionalFormatting>
  <conditionalFormatting sqref="R335:S335">
    <cfRule type="expression" dxfId="95" priority="96" stopIfTrue="1">
      <formula>希望&lt;&gt;0</formula>
    </cfRule>
  </conditionalFormatting>
  <conditionalFormatting sqref="R336:S336">
    <cfRule type="expression" dxfId="94" priority="95" stopIfTrue="1">
      <formula>希望&lt;&gt;0</formula>
    </cfRule>
  </conditionalFormatting>
  <conditionalFormatting sqref="R337:S337">
    <cfRule type="expression" dxfId="93" priority="94" stopIfTrue="1">
      <formula>希望&lt;&gt;0</formula>
    </cfRule>
  </conditionalFormatting>
  <conditionalFormatting sqref="R338:S338">
    <cfRule type="expression" dxfId="92" priority="93" stopIfTrue="1">
      <formula>希望&lt;&gt;0</formula>
    </cfRule>
  </conditionalFormatting>
  <conditionalFormatting sqref="R339:S339">
    <cfRule type="expression" dxfId="91" priority="92" stopIfTrue="1">
      <formula>希望&lt;&gt;0</formula>
    </cfRule>
  </conditionalFormatting>
  <conditionalFormatting sqref="R340:S340">
    <cfRule type="expression" dxfId="90" priority="91" stopIfTrue="1">
      <formula>希望&lt;&gt;0</formula>
    </cfRule>
  </conditionalFormatting>
  <conditionalFormatting sqref="R341:S341">
    <cfRule type="expression" dxfId="89" priority="90" stopIfTrue="1">
      <formula>希望&lt;&gt;0</formula>
    </cfRule>
  </conditionalFormatting>
  <conditionalFormatting sqref="R342:S342">
    <cfRule type="expression" dxfId="88" priority="89" stopIfTrue="1">
      <formula>希望&lt;&gt;0</formula>
    </cfRule>
  </conditionalFormatting>
  <conditionalFormatting sqref="R343:S343">
    <cfRule type="expression" dxfId="87" priority="88" stopIfTrue="1">
      <formula>希望&lt;&gt;0</formula>
    </cfRule>
  </conditionalFormatting>
  <conditionalFormatting sqref="R344:S344">
    <cfRule type="expression" dxfId="86" priority="87" stopIfTrue="1">
      <formula>希望&lt;&gt;0</formula>
    </cfRule>
  </conditionalFormatting>
  <conditionalFormatting sqref="R345:S345">
    <cfRule type="expression" dxfId="85" priority="86" stopIfTrue="1">
      <formula>希望&lt;&gt;0</formula>
    </cfRule>
  </conditionalFormatting>
  <conditionalFormatting sqref="R346:S346">
    <cfRule type="expression" dxfId="84" priority="85" stopIfTrue="1">
      <formula>希望&lt;&gt;0</formula>
    </cfRule>
  </conditionalFormatting>
  <conditionalFormatting sqref="R347:S347">
    <cfRule type="expression" dxfId="83" priority="84" stopIfTrue="1">
      <formula>希望&lt;&gt;0</formula>
    </cfRule>
  </conditionalFormatting>
  <conditionalFormatting sqref="R348:S348">
    <cfRule type="expression" dxfId="82" priority="83" stopIfTrue="1">
      <formula>希望&lt;&gt;0</formula>
    </cfRule>
  </conditionalFormatting>
  <conditionalFormatting sqref="R349:S349">
    <cfRule type="expression" dxfId="81" priority="82" stopIfTrue="1">
      <formula>希望&lt;&gt;0</formula>
    </cfRule>
  </conditionalFormatting>
  <conditionalFormatting sqref="R350:S350">
    <cfRule type="expression" dxfId="80" priority="81" stopIfTrue="1">
      <formula>希望&lt;&gt;0</formula>
    </cfRule>
  </conditionalFormatting>
  <conditionalFormatting sqref="R351:S351">
    <cfRule type="expression" dxfId="79" priority="80" stopIfTrue="1">
      <formula>希望&lt;&gt;0</formula>
    </cfRule>
  </conditionalFormatting>
  <conditionalFormatting sqref="R352:S352">
    <cfRule type="expression" dxfId="78" priority="79" stopIfTrue="1">
      <formula>希望&lt;&gt;0</formula>
    </cfRule>
  </conditionalFormatting>
  <conditionalFormatting sqref="R353:S353">
    <cfRule type="expression" dxfId="77" priority="78" stopIfTrue="1">
      <formula>希望&lt;&gt;0</formula>
    </cfRule>
  </conditionalFormatting>
  <conditionalFormatting sqref="R354:S354">
    <cfRule type="expression" dxfId="76" priority="77" stopIfTrue="1">
      <formula>希望&lt;&gt;0</formula>
    </cfRule>
  </conditionalFormatting>
  <conditionalFormatting sqref="R355:S355">
    <cfRule type="expression" dxfId="75" priority="76" stopIfTrue="1">
      <formula>希望&lt;&gt;0</formula>
    </cfRule>
  </conditionalFormatting>
  <conditionalFormatting sqref="R356:S356">
    <cfRule type="expression" dxfId="74" priority="75" stopIfTrue="1">
      <formula>希望&lt;&gt;0</formula>
    </cfRule>
  </conditionalFormatting>
  <conditionalFormatting sqref="R357:S357">
    <cfRule type="expression" dxfId="73" priority="74" stopIfTrue="1">
      <formula>希望&lt;&gt;0</formula>
    </cfRule>
  </conditionalFormatting>
  <conditionalFormatting sqref="R358:S358">
    <cfRule type="expression" dxfId="72" priority="73" stopIfTrue="1">
      <formula>希望&lt;&gt;0</formula>
    </cfRule>
  </conditionalFormatting>
  <conditionalFormatting sqref="R359:S359">
    <cfRule type="expression" dxfId="71" priority="72" stopIfTrue="1">
      <formula>希望&lt;&gt;0</formula>
    </cfRule>
  </conditionalFormatting>
  <conditionalFormatting sqref="R360:S360">
    <cfRule type="expression" dxfId="70" priority="71" stopIfTrue="1">
      <formula>希望&lt;&gt;0</formula>
    </cfRule>
  </conditionalFormatting>
  <conditionalFormatting sqref="R361:S361">
    <cfRule type="expression" dxfId="69" priority="70" stopIfTrue="1">
      <formula>希望&lt;&gt;0</formula>
    </cfRule>
  </conditionalFormatting>
  <conditionalFormatting sqref="R362:S362">
    <cfRule type="expression" dxfId="68" priority="69" stopIfTrue="1">
      <formula>希望&lt;&gt;0</formula>
    </cfRule>
  </conditionalFormatting>
  <conditionalFormatting sqref="R363:S363">
    <cfRule type="expression" dxfId="67" priority="68" stopIfTrue="1">
      <formula>希望&lt;&gt;0</formula>
    </cfRule>
  </conditionalFormatting>
  <conditionalFormatting sqref="R364:S364">
    <cfRule type="expression" dxfId="66" priority="67" stopIfTrue="1">
      <formula>希望&lt;&gt;0</formula>
    </cfRule>
  </conditionalFormatting>
  <conditionalFormatting sqref="R365:S365">
    <cfRule type="expression" dxfId="65" priority="66" stopIfTrue="1">
      <formula>希望&lt;&gt;0</formula>
    </cfRule>
  </conditionalFormatting>
  <conditionalFormatting sqref="R366:S366">
    <cfRule type="expression" dxfId="64" priority="65" stopIfTrue="1">
      <formula>希望&lt;&gt;0</formula>
    </cfRule>
  </conditionalFormatting>
  <conditionalFormatting sqref="R367:S367">
    <cfRule type="expression" dxfId="63" priority="64" stopIfTrue="1">
      <formula>希望&lt;&gt;0</formula>
    </cfRule>
  </conditionalFormatting>
  <conditionalFormatting sqref="R368:S368">
    <cfRule type="expression" dxfId="62" priority="63" stopIfTrue="1">
      <formula>希望&lt;&gt;0</formula>
    </cfRule>
  </conditionalFormatting>
  <conditionalFormatting sqref="R369:S369">
    <cfRule type="expression" dxfId="61" priority="62" stopIfTrue="1">
      <formula>希望&lt;&gt;0</formula>
    </cfRule>
  </conditionalFormatting>
  <conditionalFormatting sqref="R370:S370">
    <cfRule type="expression" dxfId="60" priority="61" stopIfTrue="1">
      <formula>希望&lt;&gt;0</formula>
    </cfRule>
  </conditionalFormatting>
  <conditionalFormatting sqref="T370:Y370">
    <cfRule type="expression" dxfId="59" priority="60" stopIfTrue="1">
      <formula>AND(R370="○", TRIM(T370)="")</formula>
    </cfRule>
  </conditionalFormatting>
  <conditionalFormatting sqref="R375:S375">
    <cfRule type="expression" dxfId="58" priority="59" stopIfTrue="1">
      <formula>希望&lt;&gt;0</formula>
    </cfRule>
  </conditionalFormatting>
  <conditionalFormatting sqref="R376:S376">
    <cfRule type="expression" dxfId="57" priority="58" stopIfTrue="1">
      <formula>希望&lt;&gt;0</formula>
    </cfRule>
  </conditionalFormatting>
  <conditionalFormatting sqref="R377:S377">
    <cfRule type="expression" dxfId="56" priority="57" stopIfTrue="1">
      <formula>希望&lt;&gt;0</formula>
    </cfRule>
  </conditionalFormatting>
  <conditionalFormatting sqref="R378:S378">
    <cfRule type="expression" dxfId="55" priority="56" stopIfTrue="1">
      <formula>希望&lt;&gt;0</formula>
    </cfRule>
  </conditionalFormatting>
  <conditionalFormatting sqref="R379:S379">
    <cfRule type="expression" dxfId="54" priority="55" stopIfTrue="1">
      <formula>希望&lt;&gt;0</formula>
    </cfRule>
  </conditionalFormatting>
  <conditionalFormatting sqref="R380:S380">
    <cfRule type="expression" dxfId="53" priority="54" stopIfTrue="1">
      <formula>希望&lt;&gt;0</formula>
    </cfRule>
  </conditionalFormatting>
  <conditionalFormatting sqref="R381:S381">
    <cfRule type="expression" dxfId="52" priority="53" stopIfTrue="1">
      <formula>希望&lt;&gt;0</formula>
    </cfRule>
  </conditionalFormatting>
  <conditionalFormatting sqref="R382:S382">
    <cfRule type="expression" dxfId="51" priority="52" stopIfTrue="1">
      <formula>希望&lt;&gt;0</formula>
    </cfRule>
  </conditionalFormatting>
  <conditionalFormatting sqref="R383:S383">
    <cfRule type="expression" dxfId="50" priority="51" stopIfTrue="1">
      <formula>希望&lt;&gt;0</formula>
    </cfRule>
  </conditionalFormatting>
  <conditionalFormatting sqref="R384:S384">
    <cfRule type="expression" dxfId="49" priority="50" stopIfTrue="1">
      <formula>希望&lt;&gt;0</formula>
    </cfRule>
  </conditionalFormatting>
  <conditionalFormatting sqref="R385:S385">
    <cfRule type="expression" dxfId="48" priority="49" stopIfTrue="1">
      <formula>希望&lt;&gt;0</formula>
    </cfRule>
  </conditionalFormatting>
  <conditionalFormatting sqref="R386:S386">
    <cfRule type="expression" dxfId="47" priority="48" stopIfTrue="1">
      <formula>希望&lt;&gt;0</formula>
    </cfRule>
  </conditionalFormatting>
  <conditionalFormatting sqref="R387:S387">
    <cfRule type="expression" dxfId="46" priority="47" stopIfTrue="1">
      <formula>希望&lt;&gt;0</formula>
    </cfRule>
  </conditionalFormatting>
  <conditionalFormatting sqref="R388:S388">
    <cfRule type="expression" dxfId="45" priority="46" stopIfTrue="1">
      <formula>希望&lt;&gt;0</formula>
    </cfRule>
  </conditionalFormatting>
  <conditionalFormatting sqref="R389:S389">
    <cfRule type="expression" dxfId="44" priority="45" stopIfTrue="1">
      <formula>希望&lt;&gt;0</formula>
    </cfRule>
  </conditionalFormatting>
  <conditionalFormatting sqref="R390:S390">
    <cfRule type="expression" dxfId="43" priority="44" stopIfTrue="1">
      <formula>希望&lt;&gt;0</formula>
    </cfRule>
  </conditionalFormatting>
  <conditionalFormatting sqref="R391:S391">
    <cfRule type="expression" dxfId="42" priority="43" stopIfTrue="1">
      <formula>希望&lt;&gt;0</formula>
    </cfRule>
  </conditionalFormatting>
  <conditionalFormatting sqref="R392:S392">
    <cfRule type="expression" dxfId="41" priority="42" stopIfTrue="1">
      <formula>希望&lt;&gt;0</formula>
    </cfRule>
  </conditionalFormatting>
  <conditionalFormatting sqref="R393:S393">
    <cfRule type="expression" dxfId="40" priority="41" stopIfTrue="1">
      <formula>希望&lt;&gt;0</formula>
    </cfRule>
  </conditionalFormatting>
  <conditionalFormatting sqref="R394:S394">
    <cfRule type="expression" dxfId="39" priority="40" stopIfTrue="1">
      <formula>希望&lt;&gt;0</formula>
    </cfRule>
  </conditionalFormatting>
  <conditionalFormatting sqref="R395:S395">
    <cfRule type="expression" dxfId="38" priority="39" stopIfTrue="1">
      <formula>希望&lt;&gt;0</formula>
    </cfRule>
  </conditionalFormatting>
  <conditionalFormatting sqref="R396:S396">
    <cfRule type="expression" dxfId="37" priority="38" stopIfTrue="1">
      <formula>希望&lt;&gt;0</formula>
    </cfRule>
  </conditionalFormatting>
  <conditionalFormatting sqref="R397:S397">
    <cfRule type="expression" dxfId="36" priority="37" stopIfTrue="1">
      <formula>希望&lt;&gt;0</formula>
    </cfRule>
  </conditionalFormatting>
  <conditionalFormatting sqref="R398:S398">
    <cfRule type="expression" dxfId="35" priority="36" stopIfTrue="1">
      <formula>希望&lt;&gt;0</formula>
    </cfRule>
  </conditionalFormatting>
  <conditionalFormatting sqref="R399:S399">
    <cfRule type="expression" dxfId="34" priority="35" stopIfTrue="1">
      <formula>希望&lt;&gt;0</formula>
    </cfRule>
  </conditionalFormatting>
  <conditionalFormatting sqref="R400:S400">
    <cfRule type="expression" dxfId="33" priority="34" stopIfTrue="1">
      <formula>希望&lt;&gt;0</formula>
    </cfRule>
  </conditionalFormatting>
  <conditionalFormatting sqref="R401:S401">
    <cfRule type="expression" dxfId="32" priority="33" stopIfTrue="1">
      <formula>希望&lt;&gt;0</formula>
    </cfRule>
  </conditionalFormatting>
  <conditionalFormatting sqref="R402:S402">
    <cfRule type="expression" dxfId="31" priority="32" stopIfTrue="1">
      <formula>希望&lt;&gt;0</formula>
    </cfRule>
  </conditionalFormatting>
  <conditionalFormatting sqref="R403:S403">
    <cfRule type="expression" dxfId="30" priority="31" stopIfTrue="1">
      <formula>希望&lt;&gt;0</formula>
    </cfRule>
  </conditionalFormatting>
  <conditionalFormatting sqref="R404:S404">
    <cfRule type="expression" dxfId="29" priority="30" stopIfTrue="1">
      <formula>希望&lt;&gt;0</formula>
    </cfRule>
  </conditionalFormatting>
  <conditionalFormatting sqref="R405:S405">
    <cfRule type="expression" dxfId="28" priority="29" stopIfTrue="1">
      <formula>希望&lt;&gt;0</formula>
    </cfRule>
  </conditionalFormatting>
  <conditionalFormatting sqref="R406:S406">
    <cfRule type="expression" dxfId="27" priority="28" stopIfTrue="1">
      <formula>希望&lt;&gt;0</formula>
    </cfRule>
  </conditionalFormatting>
  <conditionalFormatting sqref="R407:S407">
    <cfRule type="expression" dxfId="26" priority="27" stopIfTrue="1">
      <formula>希望&lt;&gt;0</formula>
    </cfRule>
  </conditionalFormatting>
  <conditionalFormatting sqref="R408:S408">
    <cfRule type="expression" dxfId="25" priority="26" stopIfTrue="1">
      <formula>希望&lt;&gt;0</formula>
    </cfRule>
  </conditionalFormatting>
  <conditionalFormatting sqref="R409:S409">
    <cfRule type="expression" dxfId="24" priority="25" stopIfTrue="1">
      <formula>希望&lt;&gt;0</formula>
    </cfRule>
  </conditionalFormatting>
  <conditionalFormatting sqref="R410:S410">
    <cfRule type="expression" dxfId="23" priority="24" stopIfTrue="1">
      <formula>希望&lt;&gt;0</formula>
    </cfRule>
  </conditionalFormatting>
  <conditionalFormatting sqref="R411:S411">
    <cfRule type="expression" dxfId="22" priority="23" stopIfTrue="1">
      <formula>希望&lt;&gt;0</formula>
    </cfRule>
  </conditionalFormatting>
  <conditionalFormatting sqref="R412:S412">
    <cfRule type="expression" dxfId="21" priority="22" stopIfTrue="1">
      <formula>希望&lt;&gt;0</formula>
    </cfRule>
  </conditionalFormatting>
  <conditionalFormatting sqref="R413:S413">
    <cfRule type="expression" dxfId="20" priority="21" stopIfTrue="1">
      <formula>希望&lt;&gt;0</formula>
    </cfRule>
  </conditionalFormatting>
  <conditionalFormatting sqref="R414:S414">
    <cfRule type="expression" dxfId="19" priority="20" stopIfTrue="1">
      <formula>希望&lt;&gt;0</formula>
    </cfRule>
  </conditionalFormatting>
  <conditionalFormatting sqref="R415:S415">
    <cfRule type="expression" dxfId="18" priority="19" stopIfTrue="1">
      <formula>希望&lt;&gt;0</formula>
    </cfRule>
  </conditionalFormatting>
  <conditionalFormatting sqref="R416:S416">
    <cfRule type="expression" dxfId="17" priority="18" stopIfTrue="1">
      <formula>希望&lt;&gt;0</formula>
    </cfRule>
  </conditionalFormatting>
  <conditionalFormatting sqref="R417:S417">
    <cfRule type="expression" dxfId="16" priority="17" stopIfTrue="1">
      <formula>希望&lt;&gt;0</formula>
    </cfRule>
  </conditionalFormatting>
  <conditionalFormatting sqref="R418:S418">
    <cfRule type="expression" dxfId="15" priority="16" stopIfTrue="1">
      <formula>希望&lt;&gt;0</formula>
    </cfRule>
  </conditionalFormatting>
  <conditionalFormatting sqref="R419:S419">
    <cfRule type="expression" dxfId="14" priority="15" stopIfTrue="1">
      <formula>希望&lt;&gt;0</formula>
    </cfRule>
  </conditionalFormatting>
  <conditionalFormatting sqref="R420:S420">
    <cfRule type="expression" dxfId="13" priority="14" stopIfTrue="1">
      <formula>希望&lt;&gt;0</formula>
    </cfRule>
  </conditionalFormatting>
  <conditionalFormatting sqref="R421:S421">
    <cfRule type="expression" dxfId="12" priority="13" stopIfTrue="1">
      <formula>希望&lt;&gt;0</formula>
    </cfRule>
  </conditionalFormatting>
  <conditionalFormatting sqref="R422:S422">
    <cfRule type="expression" dxfId="11" priority="12" stopIfTrue="1">
      <formula>希望&lt;&gt;0</formula>
    </cfRule>
  </conditionalFormatting>
  <conditionalFormatting sqref="R423:S423">
    <cfRule type="expression" dxfId="10" priority="11" stopIfTrue="1">
      <formula>希望&lt;&gt;0</formula>
    </cfRule>
  </conditionalFormatting>
  <conditionalFormatting sqref="R424:S424">
    <cfRule type="expression" dxfId="9" priority="10" stopIfTrue="1">
      <formula>希望&lt;&gt;0</formula>
    </cfRule>
  </conditionalFormatting>
  <conditionalFormatting sqref="R425:S425">
    <cfRule type="expression" dxfId="8" priority="9" stopIfTrue="1">
      <formula>希望&lt;&gt;0</formula>
    </cfRule>
  </conditionalFormatting>
  <conditionalFormatting sqref="R426:S426">
    <cfRule type="expression" dxfId="7" priority="8" stopIfTrue="1">
      <formula>希望&lt;&gt;0</formula>
    </cfRule>
  </conditionalFormatting>
  <conditionalFormatting sqref="R427:S427">
    <cfRule type="expression" dxfId="6" priority="7" stopIfTrue="1">
      <formula>希望&lt;&gt;0</formula>
    </cfRule>
  </conditionalFormatting>
  <conditionalFormatting sqref="R428:S428">
    <cfRule type="expression" dxfId="5" priority="6" stopIfTrue="1">
      <formula>希望&lt;&gt;0</formula>
    </cfRule>
  </conditionalFormatting>
  <conditionalFormatting sqref="R429:S429">
    <cfRule type="expression" dxfId="4" priority="5" stopIfTrue="1">
      <formula>希望&lt;&gt;0</formula>
    </cfRule>
  </conditionalFormatting>
  <conditionalFormatting sqref="R430:S430">
    <cfRule type="expression" dxfId="3" priority="4" stopIfTrue="1">
      <formula>希望&lt;&gt;0</formula>
    </cfRule>
  </conditionalFormatting>
  <conditionalFormatting sqref="R431:S431">
    <cfRule type="expression" dxfId="2" priority="3" stopIfTrue="1">
      <formula>希望&lt;&gt;0</formula>
    </cfRule>
  </conditionalFormatting>
  <conditionalFormatting sqref="R432:S432">
    <cfRule type="expression" dxfId="1" priority="2" stopIfTrue="1">
      <formula>希望&lt;&gt;0</formula>
    </cfRule>
  </conditionalFormatting>
  <conditionalFormatting sqref="T432:Y432">
    <cfRule type="expression" dxfId="0" priority="1" stopIfTrue="1">
      <formula>AND(R432="○", TRIM(T432)="")</formula>
    </cfRule>
  </conditionalFormatting>
  <dataValidations count="458">
    <dataValidation type="whole" imeMode="halfAlpha" allowBlank="1" showInputMessage="1" showErrorMessage="1" error="7桁の数字を入力してください" sqref="I20:M20" xr:uid="{91EBDBE7-D678-443E-AA97-AA17A34A1505}">
      <formula1>0</formula1>
      <formula2>9999999</formula2>
    </dataValidation>
    <dataValidation errorStyle="warning" imeMode="hiragana" allowBlank="1" showInputMessage="1" showErrorMessage="1" sqref="I22:Y22" xr:uid="{27E7D180-561F-42C0-AA8C-7AA235B39E75}"/>
    <dataValidation errorStyle="warning" imeMode="fullKatakana" allowBlank="1" showInputMessage="1" showErrorMessage="1" sqref="I24:Y24" xr:uid="{3A3C27C8-CFC7-4AAF-8CF5-1EC873B6D9DC}"/>
    <dataValidation errorStyle="warning" imeMode="hiragana" allowBlank="1" showInputMessage="1" showErrorMessage="1" sqref="I26:Y26" xr:uid="{F9171277-11DC-47A5-A3D4-90878507857D}"/>
    <dataValidation errorStyle="warning" imeMode="hiragana" allowBlank="1" showInputMessage="1" showErrorMessage="1" sqref="I28:Y28" xr:uid="{9DB77EE9-8AF8-4AF1-80BB-2753F7883B9B}"/>
    <dataValidation errorStyle="warning" imeMode="fullKatakana" allowBlank="1" showInputMessage="1" showErrorMessage="1" sqref="I30:Y30" xr:uid="{E2C673B8-4F39-4F1C-BFEA-7499F0038788}"/>
    <dataValidation errorStyle="warning" imeMode="hiragana" allowBlank="1" showInputMessage="1" showErrorMessage="1" sqref="I32:Y32" xr:uid="{97D6A65A-5301-45BF-95E4-78C988A10CE0}"/>
    <dataValidation errorStyle="warning" imeMode="halfAlpha" allowBlank="1" showInputMessage="1" showErrorMessage="1" sqref="I34:M34" xr:uid="{29DACC8A-5FAC-4AA7-ABCB-ECD4E216112C}"/>
    <dataValidation errorStyle="warning" imeMode="halfAlpha" allowBlank="1" showInputMessage="1" showErrorMessage="1" sqref="P34" xr:uid="{57523750-D9E8-4D1B-959D-15E24FA8117A}"/>
    <dataValidation errorStyle="warning" imeMode="halfAlpha" allowBlank="1" showInputMessage="1" showErrorMessage="1" sqref="I36:M36" xr:uid="{F797DE38-F9A2-4019-BEB9-D9F305C84563}"/>
    <dataValidation errorStyle="warning" imeMode="halfAlpha" allowBlank="1" showInputMessage="1" showErrorMessage="1" sqref="I38:Y38" xr:uid="{96AB0880-E54B-46A6-BB38-16674413C84C}"/>
    <dataValidation type="list" imeMode="halfAlpha" allowBlank="1" showInputMessage="1" showErrorMessage="1" error="リストから選択してください" sqref="I40:M40" xr:uid="{819CEF44-8FD1-41B1-AA25-010471C97864}">
      <formula1>"一致する,一致しない"</formula1>
    </dataValidation>
    <dataValidation type="list" imeMode="halfAlpha" allowBlank="1" showInputMessage="1" showErrorMessage="1" error="リストから選択してください" sqref="I63:M63" xr:uid="{2175522C-013D-41A5-B891-AD437F6D32E7}">
      <formula1>"しない,する"</formula1>
    </dataValidation>
    <dataValidation type="whole" imeMode="halfAlpha" allowBlank="1" showInputMessage="1" showErrorMessage="1" error="7桁の数字を入力してください" sqref="I69:M69" xr:uid="{84575C2A-D86F-4D3E-8D5E-87D616977B92}">
      <formula1>0</formula1>
      <formula2>9999999</formula2>
    </dataValidation>
    <dataValidation errorStyle="warning" imeMode="hiragana" allowBlank="1" showInputMessage="1" showErrorMessage="1" sqref="I71:Y71" xr:uid="{E1270082-99DA-4EC5-9E8C-385E5A79C561}"/>
    <dataValidation errorStyle="warning" imeMode="fullKatakana" allowBlank="1" showInputMessage="1" showErrorMessage="1" sqref="I73:Y73" xr:uid="{4E623F5E-D3F7-42BC-929A-3D81E60C83D2}"/>
    <dataValidation errorStyle="warning" imeMode="hiragana" allowBlank="1" showInputMessage="1" showErrorMessage="1" sqref="I75:Y75" xr:uid="{CE5C4CCC-991B-4CA4-8188-437C4CB0E396}"/>
    <dataValidation errorStyle="warning" imeMode="hiragana" allowBlank="1" showInputMessage="1" showErrorMessage="1" sqref="I77:Y77" xr:uid="{D6828934-F388-4E45-A0CA-4D0A12814760}"/>
    <dataValidation errorStyle="warning" imeMode="fullKatakana" allowBlank="1" showInputMessage="1" showErrorMessage="1" sqref="I79:Y79" xr:uid="{2464D67E-7B0E-4358-A00F-FC85C9025393}"/>
    <dataValidation errorStyle="warning" imeMode="hiragana" allowBlank="1" showInputMessage="1" showErrorMessage="1" sqref="I81:Y81" xr:uid="{51E902A6-56E4-4C74-BBD8-1120D5F275AF}"/>
    <dataValidation errorStyle="warning" imeMode="halfAlpha" allowBlank="1" showInputMessage="1" showErrorMessage="1" sqref="I83:M83" xr:uid="{2CCA1DC1-B50C-4126-A6C1-6B32C0FF6ECB}"/>
    <dataValidation errorStyle="warning" imeMode="halfAlpha" allowBlank="1" showInputMessage="1" showErrorMessage="1" sqref="P83" xr:uid="{3288A70E-D01C-4279-A3E8-EFA49525C61A}"/>
    <dataValidation errorStyle="warning" imeMode="halfAlpha" allowBlank="1" showInputMessage="1" showErrorMessage="1" sqref="I85:M85" xr:uid="{5B7C772B-67B7-49DD-A3D9-781ACF2973E4}"/>
    <dataValidation errorStyle="warning" imeMode="halfAlpha" allowBlank="1" showInputMessage="1" showErrorMessage="1" sqref="I87:Y87" xr:uid="{2B6B64DB-F2BA-4863-A21D-6630C29B60CB}"/>
    <dataValidation errorStyle="warning" imeMode="hiragana" allowBlank="1" showInputMessage="1" showErrorMessage="1" sqref="I112:Y112" xr:uid="{CCDEB46B-7941-4233-A35B-6C15DD4BBCEA}"/>
    <dataValidation errorStyle="warning" imeMode="fullKatakana" allowBlank="1" showInputMessage="1" showErrorMessage="1" sqref="I114:Y114" xr:uid="{12586752-0C2D-4E41-B01A-FE4E0B92CA00}"/>
    <dataValidation errorStyle="warning" imeMode="hiragana" allowBlank="1" showInputMessage="1" showErrorMessage="1" sqref="I116:Y116" xr:uid="{4539FE41-0DFA-4C1D-98A9-0140E6B8AF96}"/>
    <dataValidation type="whole" imeMode="halfAlpha" allowBlank="1" showInputMessage="1" showErrorMessage="1" error="7桁の数字を入力してください" sqref="I118:M118" xr:uid="{C680ABE9-4F70-494A-8858-0A770DA8E3D7}">
      <formula1>0</formula1>
      <formula2>9999999</formula2>
    </dataValidation>
    <dataValidation errorStyle="warning" imeMode="hiragana" allowBlank="1" showInputMessage="1" showErrorMessage="1" sqref="I120:Y120" xr:uid="{D274515F-E94F-4597-A4A8-702A1D663183}"/>
    <dataValidation errorStyle="warning" imeMode="halfAlpha" allowBlank="1" showInputMessage="1" showErrorMessage="1" sqref="I122:M122" xr:uid="{B5804DC8-E7A3-4CA7-B72C-4B09CA82DE91}"/>
    <dataValidation errorStyle="warning" imeMode="halfAlpha" allowBlank="1" showInputMessage="1" showErrorMessage="1" sqref="P122" xr:uid="{EC828D06-6D3D-4136-BCE6-B10395A8C768}"/>
    <dataValidation errorStyle="warning" imeMode="halfAlpha" allowBlank="1" showInputMessage="1" showErrorMessage="1" sqref="I124:M124" xr:uid="{C6CD4416-ED79-4D81-BCFC-A75DEF5B6DF6}"/>
    <dataValidation errorStyle="warning" imeMode="halfAlpha" allowBlank="1" showInputMessage="1" showErrorMessage="1" sqref="I126:Y126" xr:uid="{0D10A61D-A894-46F6-B1AB-FA2531AE752A}"/>
    <dataValidation type="list" imeMode="halfAlpha" allowBlank="1" showInputMessage="1" showErrorMessage="1" error="リストから選択してください" sqref="I153:M153" xr:uid="{86B1EDF1-B6A7-4EC5-BF1F-1D30C00268D1}">
      <formula1>"しない,する"</formula1>
    </dataValidation>
    <dataValidation errorStyle="warning" imeMode="fullKatakana" allowBlank="1" showInputMessage="1" showErrorMessage="1" sqref="I155:Y155" xr:uid="{AA93E1AD-C1FE-4937-9C9A-CBB48DF76C3C}"/>
    <dataValidation errorStyle="warning" imeMode="hiragana" allowBlank="1" showInputMessage="1" showErrorMessage="1" sqref="I157:Y157" xr:uid="{8D28160C-3C30-459E-9050-5858B805231F}"/>
    <dataValidation errorStyle="warning" imeMode="halfAlpha" allowBlank="1" showInputMessage="1" showErrorMessage="1" sqref="I159:M159" xr:uid="{F65CF329-644E-45E7-83AD-EC00CF9E0726}"/>
    <dataValidation type="whole" imeMode="halfAlpha" allowBlank="1" showInputMessage="1" showErrorMessage="1" error="7桁の数字を入力してください" sqref="I161:M161" xr:uid="{FEF6A588-B1EA-414F-9DE4-5A6AA280F8F7}">
      <formula1>0</formula1>
      <formula2>9999999</formula2>
    </dataValidation>
    <dataValidation errorStyle="warning" imeMode="hiragana" allowBlank="1" showInputMessage="1" showErrorMessage="1" sqref="I163:Y163" xr:uid="{A7B36E8F-E57D-4823-B3EA-79F27FDD2370}"/>
    <dataValidation errorStyle="warning" imeMode="halfAlpha" allowBlank="1" showInputMessage="1" showErrorMessage="1" sqref="I165:M165" xr:uid="{566FC8F4-68BF-482D-BECA-B838D508A2B1}"/>
    <dataValidation errorStyle="warning" imeMode="halfAlpha" allowBlank="1" showInputMessage="1" showErrorMessage="1" sqref="I167:M167" xr:uid="{22C91B1A-D26C-4E54-AC7B-E8EEA767D1C0}"/>
    <dataValidation errorStyle="warning" imeMode="halfAlpha" allowBlank="1" showInputMessage="1" showErrorMessage="1" sqref="I169:Y169" xr:uid="{93039D99-0F6C-456C-99C9-AE9790DF47FF}"/>
    <dataValidation type="date" imeMode="halfAlpha" allowBlank="1" showInputMessage="1" showErrorMessage="1" error="有効な日付を入力してください" sqref="I176:M176" xr:uid="{E205D5CC-7E5B-492F-BCB9-5F74D138234C}">
      <formula1>92</formula1>
      <formula2>73415</formula2>
    </dataValidation>
    <dataValidation errorStyle="warning" imeMode="hiragana" allowBlank="1" showInputMessage="1" showErrorMessage="1" sqref="I178:M178" xr:uid="{AEA4A8CD-0413-4BA9-ACDB-E1EE88DC2C86}"/>
    <dataValidation type="list" imeMode="halfAlpha" allowBlank="1" showInputMessage="1" showErrorMessage="1" error="リストから選択してください" sqref="K183:M183" xr:uid="{9D2C07E7-CDC1-415C-BB77-F1E23F8C14ED}">
      <formula1>"○,　"</formula1>
    </dataValidation>
    <dataValidation type="list" imeMode="halfAlpha" allowBlank="1" showInputMessage="1" showErrorMessage="1" error="リストから選択してください" sqref="K184:M184" xr:uid="{47BD047A-3F7A-468C-81AD-A3BE0DD320B3}">
      <formula1>"○,　"</formula1>
    </dataValidation>
    <dataValidation errorStyle="warning" imeMode="hiragana" allowBlank="1" showInputMessage="1" showErrorMessage="1" sqref="N184:V184" xr:uid="{32F6D9A5-51FE-4DC7-8B82-ABC846F6517D}"/>
    <dataValidation type="list" imeMode="halfAlpha" allowBlank="1" showInputMessage="1" showErrorMessage="1" error="リストから選択してください" sqref="K185:M185" xr:uid="{9436BF32-3BA4-4322-BFE0-93C17A5C72F8}">
      <formula1>"○,　"</formula1>
    </dataValidation>
    <dataValidation errorStyle="warning" imeMode="hiragana" allowBlank="1" showInputMessage="1" showErrorMessage="1" sqref="N185:V185" xr:uid="{D629D7E0-2B40-4CBE-9A19-D2F7A5B175EB}"/>
    <dataValidation type="list" imeMode="halfAlpha" allowBlank="1" showInputMessage="1" showErrorMessage="1" error="リストから選択してください" sqref="K186:M187" xr:uid="{4D03C8D4-4318-4DFA-8C0F-596B37BBFCF9}">
      <formula1>"○,　"</formula1>
    </dataValidation>
    <dataValidation errorStyle="warning" imeMode="hiragana" allowBlank="1" showInputMessage="1" showErrorMessage="1" sqref="N186:V186" xr:uid="{A5E0C61F-9E6F-4355-A30D-3ACC9598505D}"/>
    <dataValidation type="whole" imeMode="halfAlpha" allowBlank="1" showInputMessage="1" showErrorMessage="1" error="有効な数字を入力してください" sqref="W186:X186" xr:uid="{AA5F2D22-57A6-4EFC-88DF-F73E2B67A9A4}">
      <formula1>0</formula1>
      <formula2>100</formula2>
    </dataValidation>
    <dataValidation errorStyle="warning" imeMode="hiragana" allowBlank="1" showInputMessage="1" showErrorMessage="1" sqref="N187:V187" xr:uid="{20EFC57C-E889-4A9F-B3DB-C68A4DCC4F32}"/>
    <dataValidation type="whole" imeMode="halfAlpha" allowBlank="1" showInputMessage="1" showErrorMessage="1" error="有効な数字を入力してください" sqref="W187:X187" xr:uid="{A0726100-9B91-4438-B35C-A14E5A48596D}">
      <formula1>0</formula1>
      <formula2>100</formula2>
    </dataValidation>
    <dataValidation type="whole" imeMode="halfAlpha" allowBlank="1" showInputMessage="1" showErrorMessage="1" error="有効な数字を入力してください" sqref="I189:M189" xr:uid="{2A5A3249-AD0B-4489-AD03-47FFA8E0F0AD}">
      <formula1>0</formula1>
      <formula2>9999999999</formula2>
    </dataValidation>
    <dataValidation type="date" imeMode="halfAlpha" allowBlank="1" showInputMessage="1" showErrorMessage="1" error="有効な日付を入力してください" sqref="I191:M191" xr:uid="{B93FCF1F-3E80-4A7C-A432-6DEC6F1505AF}">
      <formula1>92</formula1>
      <formula2>73415</formula2>
    </dataValidation>
    <dataValidation type="date" imeMode="halfAlpha" allowBlank="1" showInputMessage="1" showErrorMessage="1" error="有効な日付を入力してください" sqref="I193:M193" xr:uid="{E8037714-9915-4963-BADF-9F3BA653F2F4}">
      <formula1>92</formula1>
      <formula2>73415</formula2>
    </dataValidation>
    <dataValidation type="date" imeMode="halfAlpha" allowBlank="1" showInputMessage="1" showErrorMessage="1" error="有効な日付を入力してください" sqref="I195:M195" xr:uid="{21143D66-FBD4-4B32-A954-BED656549A10}">
      <formula1>92</formula1>
      <formula2>73415</formula2>
    </dataValidation>
    <dataValidation type="date" imeMode="halfAlpha" allowBlank="1" showInputMessage="1" showErrorMessage="1" error="有効な日付を入力してください" sqref="O195:R195" xr:uid="{8240AC3D-79F2-4B4B-BEAA-A6EF9CF33C62}">
      <formula1>92</formula1>
      <formula2>73415</formula2>
    </dataValidation>
    <dataValidation type="date" imeMode="halfAlpha" allowBlank="1" showInputMessage="1" showErrorMessage="1" error="有効な日付を入力してください" sqref="I197:M197" xr:uid="{5954ACF0-4D64-4362-8C16-1598947A8217}">
      <formula1>92</formula1>
      <formula2>73415</formula2>
    </dataValidation>
    <dataValidation type="whole" imeMode="halfAlpha" allowBlank="1" showInputMessage="1" showErrorMessage="1" error="有効な数字を入力してください" sqref="I200:M200" xr:uid="{D19DBEEA-AA50-4F9A-B0CF-B2FD62B67AC7}">
      <formula1>0</formula1>
      <formula2>9999999999</formula2>
    </dataValidation>
    <dataValidation type="whole" imeMode="halfAlpha" allowBlank="1" showInputMessage="1" showErrorMessage="1" error="有効な数字を入力してください" sqref="I201:M201" xr:uid="{3E61F7CB-CFB0-4348-BE1E-CFCE2D5096A9}">
      <formula1>0</formula1>
      <formula2>9999999999</formula2>
    </dataValidation>
    <dataValidation type="whole" imeMode="halfAlpha" allowBlank="1" showInputMessage="1" showErrorMessage="1" error="有効な数字を入力してください" sqref="I202:M202" xr:uid="{018CFFE9-C0F5-401B-82C4-D8BADFC5C427}">
      <formula1>0</formula1>
      <formula2>9999999999</formula2>
    </dataValidation>
    <dataValidation type="list" imeMode="halfAlpha" allowBlank="1" showInputMessage="1" showErrorMessage="1" error="リストから選択してください" sqref="I204:M204" xr:uid="{6FF96ADE-4303-4B25-B1F1-4F8D69BBB5D0}">
      <formula1>"該当する,該当しない,　"</formula1>
    </dataValidation>
    <dataValidation type="whole" imeMode="halfAlpha" allowBlank="1" showInputMessage="1" showErrorMessage="1" error="有効な数字を入力してください。10兆円以上になる場合は、9,999,999,999と入力してください" sqref="I208:M208" xr:uid="{91207F3C-1F7A-403E-B666-B7862739FD9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9:M209" xr:uid="{111839BB-7E97-4328-9FDC-40B6D7B39F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0:M210" xr:uid="{C526AD5C-47F6-4EEA-9D98-1B979A0F4B3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E9D2174F-FC21-4CFE-BB41-6A5DA961C0F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6:M216" xr:uid="{8AC7FABB-C4D6-49DF-AC65-12DA33239F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7:M217" xr:uid="{99B16698-4D22-4199-A0AC-5A047F8BCD2A}">
      <formula1>-9999999999</formula1>
      <formula2>9999999999</formula2>
    </dataValidation>
    <dataValidation type="date" imeMode="halfAlpha" allowBlank="1" showInputMessage="1" showErrorMessage="1" error="有効な日付を入力してください" sqref="E229:I229" xr:uid="{7C0EAE2F-6814-4EEB-92A4-0ACBD517B79C}">
      <formula1>92</formula1>
      <formula2>73415</formula2>
    </dataValidation>
    <dataValidation type="date" imeMode="halfAlpha" allowBlank="1" showInputMessage="1" showErrorMessage="1" error="有効な日付を入力してください" sqref="E230:I230" xr:uid="{99FFE20B-F78D-4252-A728-6CD8BE742762}">
      <formula1>92</formula1>
      <formula2>73415</formula2>
    </dataValidation>
    <dataValidation type="date" imeMode="halfAlpha" allowBlank="1" showInputMessage="1" showErrorMessage="1" error="有効な日付を入力してください" sqref="K229:N229" xr:uid="{2FD67E61-942E-46CC-AEE1-F2A3DD32D665}">
      <formula1>92</formula1>
      <formula2>73415</formula2>
    </dataValidation>
    <dataValidation type="date" imeMode="halfAlpha" allowBlank="1" showInputMessage="1" showErrorMessage="1" error="有効な日付を入力してください" sqref="K230:N230" xr:uid="{A7A2A933-5282-49C5-8FFE-3D1FD889217A}">
      <formula1>92</formula1>
      <formula2>73415</formula2>
    </dataValidation>
    <dataValidation type="date" imeMode="halfAlpha" allowBlank="1" showInputMessage="1" showErrorMessage="1" error="有効な日付を入力してください" sqref="P229:R229" xr:uid="{E761F39A-B12A-4326-8B6C-F4E6134E8FD9}">
      <formula1>92</formula1>
      <formula2>73415</formula2>
    </dataValidation>
    <dataValidation type="date" imeMode="halfAlpha" allowBlank="1" showInputMessage="1" showErrorMessage="1" error="有効な日付を入力してください" sqref="P230:R230" xr:uid="{3BA31143-67E9-49A1-88F5-27A68965D3D7}">
      <formula1>92</formula1>
      <formula2>73415</formula2>
    </dataValidation>
    <dataValidation type="date" imeMode="halfAlpha" allowBlank="1" showInputMessage="1" showErrorMessage="1" error="有効な日付を入力してください" sqref="T229" xr:uid="{19084A2B-0C7A-4886-9347-B5F88DC1C1A0}">
      <formula1>92</formula1>
      <formula2>73415</formula2>
    </dataValidation>
    <dataValidation type="date" imeMode="halfAlpha" allowBlank="1" showInputMessage="1" showErrorMessage="1" error="有効な日付を入力してください" sqref="T230" xr:uid="{2E0C62E2-D08F-44C4-91F8-302FD35481D4}">
      <formula1>92</formula1>
      <formula2>73415</formula2>
    </dataValidation>
    <dataValidation type="whole" imeMode="halfAlpha" allowBlank="1" showInputMessage="1" showErrorMessage="1" error="有効な数字を入力してください。10兆円以上になる場合は、9,999,999,999と入力してください" sqref="E231:J231" xr:uid="{F63E53FD-FBD5-4242-A585-59EA3D04395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1:O231" xr:uid="{7D325D54-CD4C-4BBD-BD98-776F5AA522E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1:S231" xr:uid="{7A81E293-9CC6-49E0-9EEF-63565C3AAB1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1:U231" xr:uid="{5F47D331-8229-48DA-B873-A083FE9B6AF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1:Y231" xr:uid="{442407BD-13CC-4BB8-B0C4-C0A705D4DF9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4:M234" xr:uid="{360BEBFE-71D6-4C8D-9954-5E282799DC6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5:M235" xr:uid="{2906C29D-FFBB-4169-AD55-A20E61B637D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977B8C56-69E7-4BEF-9762-D4D01F53DF8D}">
      <formula1>-9999999999</formula1>
      <formula2>9999999999</formula2>
    </dataValidation>
    <dataValidation type="list" imeMode="halfAlpha" allowBlank="1" showInputMessage="1" showErrorMessage="1" error="リストから選択してください" sqref="R243:S243" xr:uid="{AF017DAC-15B9-4E05-B881-651DBB482FAF}">
      <formula1>"○,　"</formula1>
    </dataValidation>
    <dataValidation errorStyle="warning" imeMode="hiragana" allowBlank="1" showInputMessage="1" showErrorMessage="1" sqref="T243:Y243" xr:uid="{F2E6E882-1FFC-425A-9622-9EE6A1E46BB1}"/>
    <dataValidation type="list" imeMode="halfAlpha" allowBlank="1" showInputMessage="1" showErrorMessage="1" error="リストから選択してください" sqref="R244:S244" xr:uid="{28EA35B1-42AE-45F2-979F-FB1979BAE88E}">
      <formula1>"○,　"</formula1>
    </dataValidation>
    <dataValidation errorStyle="warning" imeMode="hiragana" allowBlank="1" showInputMessage="1" showErrorMessage="1" sqref="T244:Y244" xr:uid="{CEF19DF5-9164-4430-AE5B-00C48C54A9C3}"/>
    <dataValidation type="list" imeMode="halfAlpha" allowBlank="1" showInputMessage="1" showErrorMessage="1" error="リストから選択してください" sqref="R245:S245" xr:uid="{CCD20AEA-6E9B-44A7-9A31-C1374FAEF8C3}">
      <formula1>"○,　"</formula1>
    </dataValidation>
    <dataValidation errorStyle="warning" imeMode="hiragana" allowBlank="1" showInputMessage="1" showErrorMessage="1" sqref="T245:Y245" xr:uid="{012C02DF-342C-4C26-9E9F-0181C01DCA90}"/>
    <dataValidation type="list" imeMode="halfAlpha" allowBlank="1" showInputMessage="1" showErrorMessage="1" error="リストから選択してください" sqref="R246:S246" xr:uid="{425B2DFD-1FDF-4E88-A532-E72A9D61B4C7}">
      <formula1>"○,　"</formula1>
    </dataValidation>
    <dataValidation errorStyle="warning" imeMode="hiragana" allowBlank="1" showInputMessage="1" showErrorMessage="1" sqref="T246:Y246" xr:uid="{D3C23BBC-D27A-4280-A823-3D93128ACB65}"/>
    <dataValidation type="list" imeMode="halfAlpha" allowBlank="1" showInputMessage="1" showErrorMessage="1" error="リストから選択してください" sqref="R247:S247" xr:uid="{58A608FA-7070-4D07-B0AB-627E7B39DA09}">
      <formula1>"○,　"</formula1>
    </dataValidation>
    <dataValidation errorStyle="warning" imeMode="hiragana" allowBlank="1" showInputMessage="1" showErrorMessage="1" sqref="T247:Y247" xr:uid="{BBAB407B-8C86-4D79-9541-999D58A97F90}"/>
    <dataValidation type="list" imeMode="halfAlpha" allowBlank="1" showInputMessage="1" showErrorMessage="1" error="リストから選択してください" sqref="R248:S248" xr:uid="{6BEF9A6A-3577-4727-8207-DAF167442127}">
      <formula1>"○,　"</formula1>
    </dataValidation>
    <dataValidation errorStyle="warning" imeMode="hiragana" allowBlank="1" showInputMessage="1" showErrorMessage="1" sqref="T248:Y248" xr:uid="{4B2419E3-31E0-4DDF-BC80-9217084A2C24}"/>
    <dataValidation type="list" imeMode="halfAlpha" allowBlank="1" showInputMessage="1" showErrorMessage="1" error="リストから選択してください" sqref="R249:S249" xr:uid="{1D74F9A7-7DF5-410C-992A-91B86FEB9E31}">
      <formula1>"○,　"</formula1>
    </dataValidation>
    <dataValidation errorStyle="warning" imeMode="hiragana" allowBlank="1" showInputMessage="1" showErrorMessage="1" sqref="T249:Y249" xr:uid="{AD9E7966-63CE-4198-8BDD-064A1EF48DF9}"/>
    <dataValidation type="list" imeMode="halfAlpha" allowBlank="1" showInputMessage="1" showErrorMessage="1" error="リストから選択してください" sqref="R250:S250" xr:uid="{578118E9-A815-4A77-9E7D-840C51870B81}">
      <formula1>"○,　"</formula1>
    </dataValidation>
    <dataValidation errorStyle="warning" imeMode="hiragana" allowBlank="1" showInputMessage="1" showErrorMessage="1" sqref="T250:Y250" xr:uid="{884D6E93-BC73-4725-B056-C3DFA75A8083}"/>
    <dataValidation type="list" imeMode="halfAlpha" allowBlank="1" showInputMessage="1" showErrorMessage="1" error="リストから選択してください" sqref="R251:S251" xr:uid="{C1912A66-1D8B-4340-9878-FF41324562E6}">
      <formula1>"○,　"</formula1>
    </dataValidation>
    <dataValidation errorStyle="warning" imeMode="hiragana" allowBlank="1" showInputMessage="1" showErrorMessage="1" sqref="T251:Y251" xr:uid="{AA72F9C3-1220-484D-BCE1-D0152C1C8CFE}"/>
    <dataValidation type="list" imeMode="halfAlpha" allowBlank="1" showInputMessage="1" showErrorMessage="1" error="リストから選択してください" sqref="R252:S252" xr:uid="{F818B9A8-4084-47D9-8480-FF82DDE036DE}">
      <formula1>"○,　"</formula1>
    </dataValidation>
    <dataValidation errorStyle="warning" imeMode="hiragana" allowBlank="1" showInputMessage="1" showErrorMessage="1" sqref="T252:Y252" xr:uid="{8CD12278-C777-4640-BD4B-501A00C55128}"/>
    <dataValidation type="list" imeMode="halfAlpha" allowBlank="1" showInputMessage="1" showErrorMessage="1" error="リストから選択してください" sqref="R253:S253" xr:uid="{65BAC6BF-197F-4368-944B-E83519136BA0}">
      <formula1>"○,　"</formula1>
    </dataValidation>
    <dataValidation errorStyle="warning" imeMode="hiragana" allowBlank="1" showInputMessage="1" showErrorMessage="1" sqref="T253:Y253" xr:uid="{E208F0BB-FC8F-4E1D-AE7B-055B0E573860}"/>
    <dataValidation type="list" imeMode="halfAlpha" allowBlank="1" showInputMessage="1" showErrorMessage="1" error="リストから選択してください" sqref="R254:S254" xr:uid="{5325E893-898C-4D6E-8DD3-55C4A734AD95}">
      <formula1>"○,　"</formula1>
    </dataValidation>
    <dataValidation errorStyle="warning" imeMode="hiragana" allowBlank="1" showInputMessage="1" showErrorMessage="1" sqref="T254:Y254" xr:uid="{3C0D8425-5E12-4B5C-BA7F-5DAAA153B7E5}"/>
    <dataValidation type="list" imeMode="halfAlpha" allowBlank="1" showInputMessage="1" showErrorMessage="1" error="リストから選択してください" sqref="R255:S255" xr:uid="{D503CC42-DFF9-4CEE-8A25-87D3DD39DE2D}">
      <formula1>"○,　"</formula1>
    </dataValidation>
    <dataValidation errorStyle="warning" imeMode="hiragana" allowBlank="1" showInputMessage="1" showErrorMessage="1" sqref="T255:Y255" xr:uid="{32FB44D2-A0A4-47EF-93B3-5A2C722BDC82}"/>
    <dataValidation type="list" imeMode="halfAlpha" allowBlank="1" showInputMessage="1" showErrorMessage="1" error="リストから選択してください" sqref="R256:S256" xr:uid="{FC2073E0-454E-4313-80F0-E5D06B2153ED}">
      <formula1>"○,　"</formula1>
    </dataValidation>
    <dataValidation errorStyle="warning" imeMode="hiragana" allowBlank="1" showInputMessage="1" showErrorMessage="1" sqref="T256:Y256" xr:uid="{8900554D-D625-4D34-B151-F856BAE18168}"/>
    <dataValidation type="list" imeMode="halfAlpha" allowBlank="1" showInputMessage="1" showErrorMessage="1" error="リストから選択してください" sqref="R257:S257" xr:uid="{CE6E53D2-CF0B-422E-B425-1607D8E9C586}">
      <formula1>"○,　"</formula1>
    </dataValidation>
    <dataValidation errorStyle="warning" imeMode="hiragana" allowBlank="1" showInputMessage="1" showErrorMessage="1" sqref="T257:Y257" xr:uid="{C051E255-FF28-4F18-9950-5CE9625157A3}"/>
    <dataValidation type="list" imeMode="halfAlpha" allowBlank="1" showInputMessage="1" showErrorMessage="1" error="リストから選択してください" sqref="R258:S258" xr:uid="{AA23C747-BFE1-4133-AA7A-82EA0A56B3C9}">
      <formula1>"○,　"</formula1>
    </dataValidation>
    <dataValidation errorStyle="warning" imeMode="hiragana" allowBlank="1" showInputMessage="1" showErrorMessage="1" sqref="T258:Y258" xr:uid="{2C6F3C87-A801-4C76-87CD-DFD72E6A0B9E}"/>
    <dataValidation type="list" imeMode="halfAlpha" allowBlank="1" showInputMessage="1" showErrorMessage="1" error="リストから選択してください" sqref="R259:S259" xr:uid="{B6607A44-9321-48ED-8E8C-17C5EF6B49AD}">
      <formula1>"○,　"</formula1>
    </dataValidation>
    <dataValidation errorStyle="warning" imeMode="hiragana" allowBlank="1" showInputMessage="1" showErrorMessage="1" sqref="T259:Y259" xr:uid="{26BE5CCC-1069-45F8-A1A2-8DC87384E58B}"/>
    <dataValidation type="list" imeMode="halfAlpha" allowBlank="1" showInputMessage="1" showErrorMessage="1" error="リストから選択してください" sqref="R260:S260" xr:uid="{D0FF0230-16CA-4D3D-9E07-9D64EF31242B}">
      <formula1>"○,　"</formula1>
    </dataValidation>
    <dataValidation errorStyle="warning" imeMode="hiragana" allowBlank="1" showInputMessage="1" showErrorMessage="1" sqref="T260:Y260" xr:uid="{2A9785DC-56FE-45FB-8CE3-BB21F0CE8F2C}"/>
    <dataValidation type="list" imeMode="halfAlpha" allowBlank="1" showInputMessage="1" showErrorMessage="1" error="リストから選択してください" sqref="R261:S261" xr:uid="{632C553C-EF10-43A3-BFA9-EBA57032CFCF}">
      <formula1>"○,　"</formula1>
    </dataValidation>
    <dataValidation errorStyle="warning" imeMode="hiragana" allowBlank="1" showInputMessage="1" showErrorMessage="1" sqref="T261:Y261" xr:uid="{C62CC939-2847-4625-BBC7-5AD7C1B58A42}"/>
    <dataValidation type="list" imeMode="halfAlpha" allowBlank="1" showInputMessage="1" showErrorMessage="1" error="リストから選択してください" sqref="R262:S262" xr:uid="{EA85397C-328D-4BB0-A3A9-02C0AC738140}">
      <formula1>"○,　"</formula1>
    </dataValidation>
    <dataValidation errorStyle="warning" imeMode="hiragana" allowBlank="1" showInputMessage="1" showErrorMessage="1" sqref="T262:Y262" xr:uid="{F110BFD4-E1BC-4F1A-836A-3A03A3A9A856}"/>
    <dataValidation type="list" imeMode="halfAlpha" allowBlank="1" showInputMessage="1" showErrorMessage="1" error="リストから選択してください" sqref="R263:S263" xr:uid="{8973EB4C-F080-4021-8C5D-D9F9C677E099}">
      <formula1>"○,　"</formula1>
    </dataValidation>
    <dataValidation errorStyle="warning" imeMode="hiragana" allowBlank="1" showInputMessage="1" showErrorMessage="1" sqref="T263:Y263" xr:uid="{6378A70A-8DDC-4056-94BC-E71154CB2A58}"/>
    <dataValidation type="list" imeMode="halfAlpha" allowBlank="1" showInputMessage="1" showErrorMessage="1" error="リストから選択してください" sqref="R264:S264" xr:uid="{5AAC888D-BEDC-473B-80BE-15DF7889D904}">
      <formula1>"○,　"</formula1>
    </dataValidation>
    <dataValidation errorStyle="warning" imeMode="hiragana" allowBlank="1" showInputMessage="1" showErrorMessage="1" sqref="T264:Y264" xr:uid="{11539439-3C3D-4496-944E-9F8501007DA1}"/>
    <dataValidation type="list" imeMode="halfAlpha" allowBlank="1" showInputMessage="1" showErrorMessage="1" error="リストから選択してください" sqref="R265:S265" xr:uid="{366BC071-90F5-44C2-B0E1-540B128A107A}">
      <formula1>"○,　"</formula1>
    </dataValidation>
    <dataValidation errorStyle="warning" imeMode="hiragana" allowBlank="1" showInputMessage="1" showErrorMessage="1" sqref="T265:Y265" xr:uid="{76011745-8EE2-44DD-AF80-30EAEF4ADC36}"/>
    <dataValidation type="list" imeMode="halfAlpha" allowBlank="1" showInputMessage="1" showErrorMessage="1" error="リストから選択してください" sqref="R266:S266" xr:uid="{3CC9368B-1784-4B65-AB57-CBE093BCEA23}">
      <formula1>"○,　"</formula1>
    </dataValidation>
    <dataValidation errorStyle="warning" imeMode="hiragana" allowBlank="1" showInputMessage="1" showErrorMessage="1" sqref="T266:Y266" xr:uid="{3163B20B-DE19-430D-A094-40650C761499}"/>
    <dataValidation type="list" imeMode="halfAlpha" allowBlank="1" showInputMessage="1" showErrorMessage="1" error="リストから選択してください" sqref="R267:S267" xr:uid="{20E3AAAC-7FB1-488E-9827-549DB3661384}">
      <formula1>"○,　"</formula1>
    </dataValidation>
    <dataValidation errorStyle="warning" imeMode="hiragana" allowBlank="1" showInputMessage="1" showErrorMessage="1" sqref="T267:Y267" xr:uid="{63A77A25-C4CA-4094-A331-4A2704722474}"/>
    <dataValidation type="list" imeMode="halfAlpha" allowBlank="1" showInputMessage="1" showErrorMessage="1" error="リストから選択してください" sqref="R268:S268" xr:uid="{9CA2D2E7-DDFF-412D-AC73-D919987C4292}">
      <formula1>"○,　"</formula1>
    </dataValidation>
    <dataValidation errorStyle="warning" imeMode="hiragana" allowBlank="1" showInputMessage="1" showErrorMessage="1" sqref="T268:Y268" xr:uid="{08770206-E28F-4FEC-81CF-F15E93131012}"/>
    <dataValidation type="list" imeMode="halfAlpha" allowBlank="1" showInputMessage="1" showErrorMessage="1" error="リストから選択してください" sqref="R269:S269" xr:uid="{4FB04216-66DE-42CC-865A-E0059D8A1EBD}">
      <formula1>"○,　"</formula1>
    </dataValidation>
    <dataValidation errorStyle="warning" imeMode="hiragana" allowBlank="1" showInputMessage="1" showErrorMessage="1" sqref="T269:Y269" xr:uid="{017DFCEE-0CC4-4445-9AAF-EB25D3F7F33B}"/>
    <dataValidation type="list" imeMode="halfAlpha" allowBlank="1" showInputMessage="1" showErrorMessage="1" error="リストから選択してください" sqref="R270:S270" xr:uid="{850CF12F-F97F-479E-AD7A-A9FB33A23203}">
      <formula1>"○,　"</formula1>
    </dataValidation>
    <dataValidation errorStyle="warning" imeMode="hiragana" allowBlank="1" showInputMessage="1" showErrorMessage="1" sqref="T270:Y270" xr:uid="{E0628DAF-5E97-4FC6-9836-CC50BDB5D8A3}"/>
    <dataValidation type="list" imeMode="halfAlpha" allowBlank="1" showInputMessage="1" showErrorMessage="1" error="リストから選択してください" sqref="R271:S271" xr:uid="{3E615501-41D5-4863-BEF5-E8367A1ABFB1}">
      <formula1>"○,　"</formula1>
    </dataValidation>
    <dataValidation errorStyle="warning" imeMode="hiragana" allowBlank="1" showInputMessage="1" showErrorMessage="1" sqref="T271:Y271" xr:uid="{AFA72170-C5F2-48F9-967B-195D5BD15635}"/>
    <dataValidation type="list" imeMode="halfAlpha" allowBlank="1" showInputMessage="1" showErrorMessage="1" error="リストから選択してください" sqref="R272:S272" xr:uid="{24263CD2-C678-4375-A422-6DC6CE7C6405}">
      <formula1>"○,　"</formula1>
    </dataValidation>
    <dataValidation errorStyle="warning" imeMode="hiragana" allowBlank="1" showInputMessage="1" showErrorMessage="1" sqref="T272:Y272" xr:uid="{C8A954C7-B67B-4F8F-843D-BD23D24DE8FE}"/>
    <dataValidation type="list" imeMode="halfAlpha" allowBlank="1" showInputMessage="1" showErrorMessage="1" error="リストから選択してください" sqref="R273:S273" xr:uid="{824BD6DD-D7F6-4188-8484-78601AB7B7DF}">
      <formula1>"○,　"</formula1>
    </dataValidation>
    <dataValidation errorStyle="warning" imeMode="hiragana" allowBlank="1" showInputMessage="1" showErrorMessage="1" sqref="T273:Y273" xr:uid="{09113638-EACE-4879-A8B9-95A6DA503D79}"/>
    <dataValidation type="list" imeMode="halfAlpha" allowBlank="1" showInputMessage="1" showErrorMessage="1" error="リストから選択してください" sqref="R274:S274" xr:uid="{A0EAC9C3-577C-4ECF-BB0D-5B3E93AA0DC3}">
      <formula1>"○,　"</formula1>
    </dataValidation>
    <dataValidation errorStyle="warning" imeMode="hiragana" allowBlank="1" showInputMessage="1" showErrorMessage="1" sqref="T274:Y274" xr:uid="{5B807228-1E59-45D6-BD03-D152A50D8A32}"/>
    <dataValidation type="list" imeMode="halfAlpha" allowBlank="1" showInputMessage="1" showErrorMessage="1" error="リストから選択してください" sqref="R275:S275" xr:uid="{FFE4C400-46E2-4626-B0E4-A98403F50D6E}">
      <formula1>"○,　"</formula1>
    </dataValidation>
    <dataValidation errorStyle="warning" imeMode="hiragana" allowBlank="1" showInputMessage="1" showErrorMessage="1" sqref="T275:Y275" xr:uid="{486AC353-5D88-4C53-9A7E-040194DBAA12}"/>
    <dataValidation type="list" imeMode="halfAlpha" allowBlank="1" showInputMessage="1" showErrorMessage="1" error="リストから選択してください" sqref="R276:S276" xr:uid="{7FE65BDD-A85A-43A6-B86B-8AEA0D187CBB}">
      <formula1>"○,　"</formula1>
    </dataValidation>
    <dataValidation errorStyle="warning" imeMode="hiragana" allowBlank="1" showInputMessage="1" showErrorMessage="1" sqref="T276:Y276" xr:uid="{6F4A78BA-374D-4996-8811-15611931AC22}"/>
    <dataValidation type="list" imeMode="halfAlpha" allowBlank="1" showInputMessage="1" showErrorMessage="1" error="リストから選択してください" sqref="R277:S277" xr:uid="{4F93CF4E-68B2-41B3-9FC8-7831E8183E03}">
      <formula1>"○,　"</formula1>
    </dataValidation>
    <dataValidation errorStyle="warning" imeMode="hiragana" allowBlank="1" showInputMessage="1" showErrorMessage="1" sqref="T277:Y277" xr:uid="{1E8FB0EE-A381-437A-AD33-3394FEE62A8B}"/>
    <dataValidation type="list" imeMode="halfAlpha" allowBlank="1" showInputMessage="1" showErrorMessage="1" error="リストから選択してください" sqref="R278:S278" xr:uid="{AB2C9AF1-776D-4824-9567-FECF88A16779}">
      <formula1>"○,　"</formula1>
    </dataValidation>
    <dataValidation errorStyle="warning" imeMode="hiragana" allowBlank="1" showInputMessage="1" showErrorMessage="1" sqref="T278:Y278" xr:uid="{B355B2B9-3041-4020-979B-6BDD7CC501CC}"/>
    <dataValidation type="list" imeMode="halfAlpha" allowBlank="1" showInputMessage="1" showErrorMessage="1" error="リストから選択してください" sqref="R279:S279" xr:uid="{042EF90A-1E38-454E-A039-A2D7BD37A206}">
      <formula1>"○,　"</formula1>
    </dataValidation>
    <dataValidation errorStyle="warning" imeMode="hiragana" allowBlank="1" showInputMessage="1" showErrorMessage="1" sqref="T279:Y279" xr:uid="{BE51A115-24FB-47FA-8329-B021ABF107D4}"/>
    <dataValidation type="list" imeMode="halfAlpha" allowBlank="1" showInputMessage="1" showErrorMessage="1" error="リストから選択してください" sqref="R280:S280" xr:uid="{4530F1FC-1601-4F0E-857C-63B3F59BBD62}">
      <formula1>"○,　"</formula1>
    </dataValidation>
    <dataValidation errorStyle="warning" imeMode="hiragana" allowBlank="1" showInputMessage="1" showErrorMessage="1" sqref="T280:Y280" xr:uid="{DDBB0042-1954-49E6-81A9-3F32182256A4}"/>
    <dataValidation type="list" imeMode="halfAlpha" allowBlank="1" showInputMessage="1" showErrorMessage="1" error="リストから選択してください" sqref="R281:S281" xr:uid="{7D75F191-2E9A-4B81-86ED-DBE1F14DBD1A}">
      <formula1>"○,　"</formula1>
    </dataValidation>
    <dataValidation errorStyle="warning" imeMode="hiragana" allowBlank="1" showInputMessage="1" showErrorMessage="1" sqref="T281:Y281" xr:uid="{1848C07A-5EEF-4D45-BE85-35CB94663A28}"/>
    <dataValidation type="list" imeMode="halfAlpha" allowBlank="1" showInputMessage="1" showErrorMessage="1" error="リストから選択してください" sqref="R282:S282" xr:uid="{9B252B83-5494-4A2B-9BCB-9F9E973A8533}">
      <formula1>"○,　"</formula1>
    </dataValidation>
    <dataValidation errorStyle="warning" imeMode="hiragana" allowBlank="1" showInputMessage="1" showErrorMessage="1" sqref="T282:Y282" xr:uid="{F06010E0-3C21-4E97-87B6-CE98463A4036}"/>
    <dataValidation type="list" imeMode="halfAlpha" allowBlank="1" showInputMessage="1" showErrorMessage="1" error="リストから選択してください" sqref="R283:S283" xr:uid="{7F006E19-6C44-4739-B55F-4B4B92E8205A}">
      <formula1>"○,　"</formula1>
    </dataValidation>
    <dataValidation errorStyle="warning" imeMode="hiragana" allowBlank="1" showInputMessage="1" showErrorMessage="1" sqref="T283:Y283" xr:uid="{2E9B50D9-1ABF-400D-B6AC-1E17EDA689F8}"/>
    <dataValidation type="list" imeMode="halfAlpha" allowBlank="1" showInputMessage="1" showErrorMessage="1" error="リストから選択してください" sqref="R284:S284" xr:uid="{4C4BFD6C-2A0A-4011-9D4A-148591B3F6E1}">
      <formula1>"○,　"</formula1>
    </dataValidation>
    <dataValidation errorStyle="warning" imeMode="hiragana" allowBlank="1" showInputMessage="1" showErrorMessage="1" sqref="T284:Y284" xr:uid="{28183639-0FC1-480B-81F7-A9AFC7998DF9}"/>
    <dataValidation type="list" imeMode="halfAlpha" allowBlank="1" showInputMessage="1" showErrorMessage="1" error="リストから選択してください" sqref="R285:S285" xr:uid="{1C34D7AC-8E1A-499A-9592-28F42A156E2F}">
      <formula1>"○,　"</formula1>
    </dataValidation>
    <dataValidation errorStyle="warning" imeMode="hiragana" allowBlank="1" showInputMessage="1" showErrorMessage="1" sqref="T285:Y285" xr:uid="{DD230D1F-EB53-4C1B-86DD-71ED9997C115}"/>
    <dataValidation type="list" imeMode="halfAlpha" allowBlank="1" showInputMessage="1" showErrorMessage="1" error="リストから選択してください" sqref="R286:S286" xr:uid="{302CEE00-6066-4FB1-A3EA-5B9B7D5BFCA2}">
      <formula1>"○,　"</formula1>
    </dataValidation>
    <dataValidation errorStyle="warning" imeMode="hiragana" allowBlank="1" showInputMessage="1" showErrorMessage="1" sqref="T286:Y286" xr:uid="{2B13DD8D-3C57-411C-860E-82EF254C0333}"/>
    <dataValidation type="list" imeMode="halfAlpha" allowBlank="1" showInputMessage="1" showErrorMessage="1" error="リストから選択してください" sqref="R287:S287" xr:uid="{5E3B04BF-BB48-48D6-8C28-A9B5F0453269}">
      <formula1>"○,　"</formula1>
    </dataValidation>
    <dataValidation errorStyle="warning" imeMode="hiragana" allowBlank="1" showInputMessage="1" showErrorMessage="1" sqref="T287:Y287" xr:uid="{6E37F258-A69A-4969-98D3-19B84CA57920}"/>
    <dataValidation type="list" imeMode="halfAlpha" allowBlank="1" showInputMessage="1" showErrorMessage="1" error="リストから選択してください" sqref="R288:S288" xr:uid="{29373378-F994-4F18-94E2-BC290F124FDD}">
      <formula1>"○,　"</formula1>
    </dataValidation>
    <dataValidation errorStyle="warning" imeMode="hiragana" allowBlank="1" showInputMessage="1" showErrorMessage="1" sqref="T288:Y288" xr:uid="{359F767E-DD05-4AF5-B820-5F4872055435}"/>
    <dataValidation type="list" imeMode="halfAlpha" allowBlank="1" showInputMessage="1" showErrorMessage="1" error="リストから選択してください" sqref="R289:S289" xr:uid="{5990C54F-8B0A-4FF9-9CA3-0AE0E7472FF1}">
      <formula1>"○,　"</formula1>
    </dataValidation>
    <dataValidation errorStyle="warning" imeMode="hiragana" allowBlank="1" showInputMessage="1" showErrorMessage="1" sqref="T289:Y289" xr:uid="{0D17FDFF-E8E2-495E-992B-AA282FEF7E54}"/>
    <dataValidation type="list" imeMode="halfAlpha" allowBlank="1" showInputMessage="1" showErrorMessage="1" error="リストから選択してください" sqref="R290:S290" xr:uid="{1FE9F4DA-EFF0-42CC-B3CF-A4D84A751640}">
      <formula1>"○,　"</formula1>
    </dataValidation>
    <dataValidation errorStyle="warning" imeMode="hiragana" allowBlank="1" showInputMessage="1" showErrorMessage="1" sqref="T290:Y290" xr:uid="{7C3379DB-EE8A-46A8-8BBC-FE1784B0B5E9}"/>
    <dataValidation type="list" imeMode="halfAlpha" allowBlank="1" showInputMessage="1" showErrorMessage="1" error="リストから選択してください" sqref="R291:S291" xr:uid="{15FCA77F-C370-4DBA-A2FB-1306A9B06758}">
      <formula1>"○,　"</formula1>
    </dataValidation>
    <dataValidation errorStyle="warning" imeMode="hiragana" allowBlank="1" showInputMessage="1" showErrorMessage="1" sqref="T291:Y291" xr:uid="{B521288A-20EA-4C73-828D-4B554EEC0E3C}"/>
    <dataValidation type="list" imeMode="halfAlpha" allowBlank="1" showInputMessage="1" showErrorMessage="1" error="リストから選択してください" sqref="R292:S292" xr:uid="{A635000A-FCB7-40E5-A4E5-05E0D75E187D}">
      <formula1>"○,　"</formula1>
    </dataValidation>
    <dataValidation errorStyle="warning" imeMode="hiragana" allowBlank="1" showInputMessage="1" showErrorMessage="1" sqref="T292:Y292" xr:uid="{CF1F6567-8C23-41DA-9A85-5CA3A1056AFE}"/>
    <dataValidation type="list" imeMode="halfAlpha" allowBlank="1" showInputMessage="1" showErrorMessage="1" error="リストから選択してください" sqref="R293:S293" xr:uid="{3F696C24-5C9B-4B5E-8CE0-31844E82810E}">
      <formula1>"○,　"</formula1>
    </dataValidation>
    <dataValidation errorStyle="warning" imeMode="hiragana" allowBlank="1" showInputMessage="1" showErrorMessage="1" sqref="T293:Y293" xr:uid="{D62DC73D-71A1-42E6-BEC9-F62F1E2C6BBE}"/>
    <dataValidation type="list" imeMode="halfAlpha" allowBlank="1" showInputMessage="1" showErrorMessage="1" error="リストから選択してください" sqref="R294:S294" xr:uid="{AEF59149-4BFB-41E8-B32E-51C301395C76}">
      <formula1>"○,　"</formula1>
    </dataValidation>
    <dataValidation errorStyle="warning" imeMode="hiragana" allowBlank="1" showInputMessage="1" showErrorMessage="1" sqref="T294:Y294" xr:uid="{403583DF-0314-4E7D-BE47-F6CF11C3BD3B}"/>
    <dataValidation type="list" imeMode="halfAlpha" allowBlank="1" showInputMessage="1" showErrorMessage="1" error="リストから選択してください" sqref="R295:S295" xr:uid="{A367614D-C240-4493-8971-DB34DCBE39D1}">
      <formula1>"○,　"</formula1>
    </dataValidation>
    <dataValidation errorStyle="warning" imeMode="hiragana" allowBlank="1" showInputMessage="1" showErrorMessage="1" sqref="T295:Y295" xr:uid="{31891C3C-67DF-407E-8854-EBAA07CFFE6B}"/>
    <dataValidation type="list" imeMode="halfAlpha" allowBlank="1" showInputMessage="1" showErrorMessage="1" error="リストから選択してください" sqref="R296:S296" xr:uid="{5708AA90-3A99-4530-A691-BF15CB3A5D79}">
      <formula1>"○,　"</formula1>
    </dataValidation>
    <dataValidation errorStyle="warning" imeMode="hiragana" allowBlank="1" showInputMessage="1" showErrorMessage="1" sqref="T296:Y296" xr:uid="{56BC9515-447E-440D-AECA-ECCDA40F0C4F}"/>
    <dataValidation type="list" imeMode="halfAlpha" allowBlank="1" showInputMessage="1" showErrorMessage="1" error="リストから選択してください" sqref="R297:S297" xr:uid="{F5DD4DDB-548A-4F96-90F5-C18B892C1EE7}">
      <formula1>"○,　"</formula1>
    </dataValidation>
    <dataValidation errorStyle="warning" imeMode="hiragana" allowBlank="1" showInputMessage="1" showErrorMessage="1" sqref="T297:Y297" xr:uid="{EAED516F-4E8C-4D98-AFA9-E695ABC2A13C}"/>
    <dataValidation type="list" imeMode="halfAlpha" allowBlank="1" showInputMessage="1" showErrorMessage="1" error="リストから選択してください" sqref="R298:S298" xr:uid="{8DDBA9EA-96BF-40CE-B848-0CEED06BFF64}">
      <formula1>"○,　"</formula1>
    </dataValidation>
    <dataValidation errorStyle="warning" imeMode="hiragana" allowBlank="1" showInputMessage="1" showErrorMessage="1" sqref="T298:Y298" xr:uid="{92AB69DB-63F6-4B6B-AAE9-31D835854B8F}"/>
    <dataValidation type="list" imeMode="halfAlpha" allowBlank="1" showInputMessage="1" showErrorMessage="1" error="リストから選択してください" sqref="R299:S299" xr:uid="{1047797E-5039-4BDB-B875-793DDFE8161C}">
      <formula1>"○,　"</formula1>
    </dataValidation>
    <dataValidation errorStyle="warning" imeMode="hiragana" allowBlank="1" showInputMessage="1" showErrorMessage="1" sqref="T299:Y299" xr:uid="{46D61A5F-5926-4F2C-9B06-28F0E1702E84}"/>
    <dataValidation type="list" imeMode="halfAlpha" allowBlank="1" showInputMessage="1" showErrorMessage="1" error="リストから選択してください" sqref="R300:S300" xr:uid="{66F0D7F4-C0A2-4849-A1C5-D0461B7850CC}">
      <formula1>"○,　"</formula1>
    </dataValidation>
    <dataValidation errorStyle="warning" imeMode="hiragana" allowBlank="1" showInputMessage="1" showErrorMessage="1" sqref="T300:Y300" xr:uid="{C90BB1F6-C907-484B-8B4A-5364A42A92EE}"/>
    <dataValidation type="list" imeMode="halfAlpha" allowBlank="1" showInputMessage="1" showErrorMessage="1" error="リストから選択してください" sqref="R301:S301" xr:uid="{D348CEE4-5641-4D30-9E86-00460081424F}">
      <formula1>"○,　"</formula1>
    </dataValidation>
    <dataValidation errorStyle="warning" imeMode="hiragana" allowBlank="1" showInputMessage="1" showErrorMessage="1" sqref="T301:Y301" xr:uid="{9814663A-439C-47C3-8AF8-EB0EF33D8A96}"/>
    <dataValidation type="list" imeMode="halfAlpha" allowBlank="1" showInputMessage="1" showErrorMessage="1" error="リストから選択してください" sqref="R302:S302" xr:uid="{7F9176C4-18A2-40DE-848B-241D83E37D84}">
      <formula1>"○,　"</formula1>
    </dataValidation>
    <dataValidation errorStyle="warning" imeMode="hiragana" allowBlank="1" showInputMessage="1" showErrorMessage="1" sqref="T302:Y302" xr:uid="{D63D0CA6-9F9A-4647-9DF4-4E3444A5A070}"/>
    <dataValidation type="list" imeMode="halfAlpha" allowBlank="1" showInputMessage="1" showErrorMessage="1" error="リストから選択してください" sqref="R303:S303" xr:uid="{610C9403-5AA0-4FA9-949A-9CCEACCF8019}">
      <formula1>"○,　"</formula1>
    </dataValidation>
    <dataValidation errorStyle="warning" imeMode="hiragana" allowBlank="1" showInputMessage="1" showErrorMessage="1" sqref="T303:Y303" xr:uid="{CE4F123B-F1CA-4767-AA93-39ECEA4B1A14}"/>
    <dataValidation type="list" imeMode="halfAlpha" allowBlank="1" showInputMessage="1" showErrorMessage="1" error="リストから選択してください" sqref="R304:S304" xr:uid="{7B01A7F4-F809-485A-856A-89018F50423C}">
      <formula1>"○,　"</formula1>
    </dataValidation>
    <dataValidation errorStyle="warning" imeMode="hiragana" allowBlank="1" showInputMessage="1" showErrorMessage="1" sqref="T304:Y304" xr:uid="{16F9CEBD-55B0-496F-87BD-840FDC868CAC}"/>
    <dataValidation type="list" imeMode="halfAlpha" allowBlank="1" showInputMessage="1" showErrorMessage="1" error="リストから選択してください" sqref="R305:S305" xr:uid="{986E86A7-4946-4D13-957C-05F0397234FD}">
      <formula1>"○,　"</formula1>
    </dataValidation>
    <dataValidation errorStyle="warning" imeMode="hiragana" allowBlank="1" showInputMessage="1" showErrorMessage="1" sqref="T305:Y305" xr:uid="{B8E4D77D-01C5-44A5-8679-F99C9D2496E9}"/>
    <dataValidation type="list" imeMode="halfAlpha" allowBlank="1" showInputMessage="1" showErrorMessage="1" error="リストから選択してください" sqref="R306:S306" xr:uid="{3CFD7AEF-B42E-4C18-9416-B69088971EF1}">
      <formula1>"○,　"</formula1>
    </dataValidation>
    <dataValidation errorStyle="warning" imeMode="hiragana" allowBlank="1" showInputMessage="1" showErrorMessage="1" sqref="T306:Y306" xr:uid="{9A7F3D93-698E-46F3-899F-353F7E45F02A}"/>
    <dataValidation type="list" imeMode="halfAlpha" allowBlank="1" showInputMessage="1" showErrorMessage="1" error="リストから選択してください" sqref="R307:S307" xr:uid="{EF6FCC97-F157-4478-B36C-032069953D7E}">
      <formula1>"○,　"</formula1>
    </dataValidation>
    <dataValidation errorStyle="warning" imeMode="hiragana" allowBlank="1" showInputMessage="1" showErrorMessage="1" sqref="T307:Y307" xr:uid="{5DE81678-1300-4BB7-81F1-0DB86ACFB97A}"/>
    <dataValidation type="list" imeMode="halfAlpha" allowBlank="1" showInputMessage="1" showErrorMessage="1" error="リストから選択してください" sqref="R308:S308" xr:uid="{640BB41D-BD7F-451D-8485-4868FD95A2F1}">
      <formula1>"○,　"</formula1>
    </dataValidation>
    <dataValidation errorStyle="warning" imeMode="hiragana" allowBlank="1" showInputMessage="1" showErrorMessage="1" sqref="T308:Y308" xr:uid="{2AF7EA60-8635-4C11-A3B2-C809F046367A}"/>
    <dataValidation type="list" imeMode="halfAlpha" allowBlank="1" showInputMessage="1" showErrorMessage="1" error="リストから選択してください" sqref="R309:S309" xr:uid="{18677607-ED1B-4B7D-BE2E-5E8C03E5A535}">
      <formula1>"○,　"</formula1>
    </dataValidation>
    <dataValidation errorStyle="warning" imeMode="hiragana" allowBlank="1" showInputMessage="1" showErrorMessage="1" sqref="T309:Y309" xr:uid="{9137A26B-1893-4080-BEBB-2A966CB47B44}"/>
    <dataValidation type="list" imeMode="halfAlpha" allowBlank="1" showInputMessage="1" showErrorMessage="1" error="リストから選択してください" sqref="R310:S310" xr:uid="{7E394A53-4576-4D42-B305-98FBBE74047B}">
      <formula1>"○,　"</formula1>
    </dataValidation>
    <dataValidation errorStyle="warning" imeMode="hiragana" allowBlank="1" showInputMessage="1" showErrorMessage="1" sqref="T310:Y310" xr:uid="{52F3F030-C902-46B3-A81B-F1019DDD2240}"/>
    <dataValidation type="list" imeMode="halfAlpha" allowBlank="1" showInputMessage="1" showErrorMessage="1" error="リストから選択してください" sqref="R311:S311" xr:uid="{23B20A22-E2E0-4D5A-84F8-DE81F0E247BA}">
      <formula1>"○,　"</formula1>
    </dataValidation>
    <dataValidation errorStyle="warning" imeMode="hiragana" allowBlank="1" showInputMessage="1" showErrorMessage="1" sqref="T311:Y311" xr:uid="{0A59215A-5096-423E-A18B-169454E31703}"/>
    <dataValidation type="list" imeMode="halfAlpha" allowBlank="1" showInputMessage="1" showErrorMessage="1" error="リストから選択してください" sqref="R312:S312" xr:uid="{B9D55844-AF9E-4241-A73F-E87ACD8F8F8C}">
      <formula1>"○,　"</formula1>
    </dataValidation>
    <dataValidation errorStyle="warning" imeMode="hiragana" allowBlank="1" showInputMessage="1" showErrorMessage="1" sqref="T312:Y312" xr:uid="{61278CEB-4DD2-40E0-9A21-5C1A881D770E}"/>
    <dataValidation type="list" imeMode="halfAlpha" allowBlank="1" showInputMessage="1" showErrorMessage="1" error="リストから選択してください" sqref="R313:S313" xr:uid="{18CF64BE-3061-4BB6-A463-1E87E2DB7B6A}">
      <formula1>"○,　"</formula1>
    </dataValidation>
    <dataValidation errorStyle="warning" imeMode="hiragana" allowBlank="1" showInputMessage="1" showErrorMessage="1" sqref="T313:Y313" xr:uid="{73D164F9-FD2D-4304-B8B5-5E026FE71911}"/>
    <dataValidation type="list" imeMode="halfAlpha" allowBlank="1" showInputMessage="1" showErrorMessage="1" error="リストから選択してください" sqref="R314:S314" xr:uid="{66D708EA-17B3-4E73-9462-F92407C08BB3}">
      <formula1>"○,　"</formula1>
    </dataValidation>
    <dataValidation errorStyle="warning" imeMode="hiragana" allowBlank="1" showInputMessage="1" showErrorMessage="1" sqref="T314:Y314" xr:uid="{87B33775-822D-4D55-A1E3-ACAAB984D1C5}"/>
    <dataValidation type="list" imeMode="halfAlpha" allowBlank="1" showInputMessage="1" showErrorMessage="1" error="リストから選択してください" sqref="R315:S315" xr:uid="{15024713-E1A8-48E8-8D3D-D471B8279FF2}">
      <formula1>"○,　"</formula1>
    </dataValidation>
    <dataValidation errorStyle="warning" imeMode="hiragana" allowBlank="1" showInputMessage="1" showErrorMessage="1" sqref="T315:Y315" xr:uid="{E4B35C55-E6E5-4A29-AF06-C375EF4F58DF}"/>
    <dataValidation type="list" imeMode="halfAlpha" allowBlank="1" showInputMessage="1" showErrorMessage="1" error="リストから選択してください" sqref="R316:S316" xr:uid="{CD4EAB2B-99FF-4E9D-96B1-ED4E1AC317C8}">
      <formula1>"○,　"</formula1>
    </dataValidation>
    <dataValidation errorStyle="warning" imeMode="hiragana" allowBlank="1" showInputMessage="1" showErrorMessage="1" sqref="T316:Y316" xr:uid="{90491BBB-6E4F-44D0-ADA0-60D1797FA786}"/>
    <dataValidation type="list" imeMode="halfAlpha" allowBlank="1" showInputMessage="1" showErrorMessage="1" error="リストから選択してください" sqref="R317:S317" xr:uid="{F6A532D7-7C30-4A82-925F-E60D4372B4C4}">
      <formula1>"○,　"</formula1>
    </dataValidation>
    <dataValidation errorStyle="warning" imeMode="hiragana" allowBlank="1" showInputMessage="1" showErrorMessage="1" sqref="T317:Y317" xr:uid="{324261EA-70F5-4453-A471-43375F5853D5}"/>
    <dataValidation type="list" imeMode="halfAlpha" allowBlank="1" showInputMessage="1" showErrorMessage="1" error="リストから選択してください" sqref="R318:S318" xr:uid="{EE9C01DA-9037-4E92-98D2-29D9B4E33981}">
      <formula1>"○,　"</formula1>
    </dataValidation>
    <dataValidation errorStyle="warning" imeMode="hiragana" allowBlank="1" showInputMessage="1" showErrorMessage="1" sqref="T318:Y318" xr:uid="{CA6F940E-A8F8-4E4C-BE20-4D29B0AB8C5C}"/>
    <dataValidation type="list" imeMode="halfAlpha" allowBlank="1" showInputMessage="1" showErrorMessage="1" error="リストから選択してください" sqref="R319:S319" xr:uid="{70606EFD-E3CB-409C-9A10-69BFEF1CA8B2}">
      <formula1>"○,　"</formula1>
    </dataValidation>
    <dataValidation errorStyle="warning" imeMode="hiragana" allowBlank="1" showInputMessage="1" showErrorMessage="1" sqref="T319:Y319" xr:uid="{6317C6CC-38D9-4424-B951-0962D332D532}"/>
    <dataValidation type="list" imeMode="halfAlpha" allowBlank="1" showInputMessage="1" showErrorMessage="1" error="リストから選択してください" sqref="R320:S320" xr:uid="{ED5ACA94-DBC9-4016-8B7E-BB53E482A5F7}">
      <formula1>"○,　"</formula1>
    </dataValidation>
    <dataValidation errorStyle="warning" imeMode="hiragana" allowBlank="1" showInputMessage="1" showErrorMessage="1" sqref="T320:Y320" xr:uid="{1AE068CF-6509-4616-BEAA-CA28E1D6ABAF}"/>
    <dataValidation type="list" imeMode="halfAlpha" allowBlank="1" showInputMessage="1" showErrorMessage="1" error="リストから選択してください" sqref="R321:S321" xr:uid="{997383CD-4274-41F8-B82C-C4B6B359EE32}">
      <formula1>"○,　"</formula1>
    </dataValidation>
    <dataValidation errorStyle="warning" imeMode="hiragana" allowBlank="1" showInputMessage="1" showErrorMessage="1" sqref="T321:Y321" xr:uid="{0A09B596-3326-428B-AD04-6A90EDCCDCA6}"/>
    <dataValidation type="list" imeMode="halfAlpha" allowBlank="1" showInputMessage="1" showErrorMessage="1" error="リストから選択してください" sqref="R322:S322" xr:uid="{9AF246B8-CE44-4980-ADBD-ED5E542CBDC0}">
      <formula1>"○,　"</formula1>
    </dataValidation>
    <dataValidation errorStyle="warning" imeMode="hiragana" allowBlank="1" showInputMessage="1" showErrorMessage="1" sqref="T322:Y322" xr:uid="{CAB77592-0B36-4D11-BB9E-A1303DEEE0A3}"/>
    <dataValidation type="list" imeMode="halfAlpha" allowBlank="1" showInputMessage="1" showErrorMessage="1" error="リストから選択してください" sqref="R323:S323" xr:uid="{6296D546-BBDF-434E-A630-6D69D5F2E826}">
      <formula1>"○,　"</formula1>
    </dataValidation>
    <dataValidation errorStyle="warning" imeMode="hiragana" allowBlank="1" showInputMessage="1" showErrorMessage="1" sqref="T323:Y323" xr:uid="{5CE17E75-8195-439A-A4E4-277F68DFE6FE}"/>
    <dataValidation type="list" imeMode="halfAlpha" allowBlank="1" showInputMessage="1" showErrorMessage="1" error="リストから選択してください" sqref="R324:S324" xr:uid="{454461DE-8AE5-479F-B93E-69718DEF3ED0}">
      <formula1>"○,　"</formula1>
    </dataValidation>
    <dataValidation errorStyle="warning" imeMode="hiragana" allowBlank="1" showInputMessage="1" showErrorMessage="1" sqref="T324:Y324" xr:uid="{575BAC6D-C703-434B-AF45-1465AF28E65D}"/>
    <dataValidation type="list" imeMode="halfAlpha" allowBlank="1" showInputMessage="1" showErrorMessage="1" error="リストから選択してください" sqref="R325:S325" xr:uid="{8D29EAE3-A9F7-463B-8C57-A64453C11C88}">
      <formula1>"○,　"</formula1>
    </dataValidation>
    <dataValidation errorStyle="warning" imeMode="hiragana" allowBlank="1" showInputMessage="1" showErrorMessage="1" sqref="T325:Y325" xr:uid="{906196C4-4D6B-4B79-8519-8CB8BFCB5AD6}"/>
    <dataValidation type="list" imeMode="halfAlpha" allowBlank="1" showInputMessage="1" showErrorMessage="1" error="リストから選択してください" sqref="R326:S326" xr:uid="{F9783201-3C3C-447F-8094-F007B16D830B}">
      <formula1>"○,　"</formula1>
    </dataValidation>
    <dataValidation errorStyle="warning" imeMode="hiragana" allowBlank="1" showInputMessage="1" showErrorMessage="1" sqref="T326:Y326" xr:uid="{185B1D6C-D750-4B59-B1A9-E8032C00C55B}"/>
    <dataValidation type="list" imeMode="halfAlpha" allowBlank="1" showInputMessage="1" showErrorMessage="1" error="リストから選択してください" sqref="R327:S327" xr:uid="{7D1E8AB4-EE3B-40DC-9853-F2435C3BB13E}">
      <formula1>"○,　"</formula1>
    </dataValidation>
    <dataValidation errorStyle="warning" imeMode="hiragana" allowBlank="1" showInputMessage="1" showErrorMessage="1" sqref="T327:Y327" xr:uid="{DCAD26F2-8225-4106-93DE-2A359ACA21C2}"/>
    <dataValidation type="list" imeMode="halfAlpha" allowBlank="1" showInputMessage="1" showErrorMessage="1" error="リストから選択してください" sqref="R328:S328" xr:uid="{ADF1E32F-9353-4568-A72F-A376292FD3ED}">
      <formula1>"○,　"</formula1>
    </dataValidation>
    <dataValidation errorStyle="warning" imeMode="hiragana" allowBlank="1" showInputMessage="1" showErrorMessage="1" sqref="T328:Y328" xr:uid="{BF7011B2-40E8-400B-AB6F-CD8BC30C4FED}"/>
    <dataValidation type="list" imeMode="halfAlpha" allowBlank="1" showInputMessage="1" showErrorMessage="1" error="リストから選択してください" sqref="R329:S329" xr:uid="{5F71E705-844F-4D99-95B4-548862E44DD6}">
      <formula1>"○,　"</formula1>
    </dataValidation>
    <dataValidation errorStyle="warning" imeMode="hiragana" allowBlank="1" showInputMessage="1" showErrorMessage="1" sqref="T329:Y329" xr:uid="{BA4AB8B1-B387-469E-BD3B-AB1C7DBCD67F}"/>
    <dataValidation type="list" imeMode="halfAlpha" allowBlank="1" showInputMessage="1" showErrorMessage="1" error="リストから選択してください" sqref="R330:S330" xr:uid="{D50FEA25-4359-4C65-BC40-D0E66AEBEEE0}">
      <formula1>"○,　"</formula1>
    </dataValidation>
    <dataValidation errorStyle="warning" imeMode="hiragana" allowBlank="1" showInputMessage="1" showErrorMessage="1" sqref="T330:Y330" xr:uid="{20D3A877-2CC1-44DD-B4A9-97AE2C1FCC5A}"/>
    <dataValidation type="list" imeMode="halfAlpha" allowBlank="1" showInputMessage="1" showErrorMessage="1" error="リストから選択してください" sqref="R331:S331" xr:uid="{DD84D9A8-8069-4DCF-B7A8-C2C9E81FE19E}">
      <formula1>"○,　"</formula1>
    </dataValidation>
    <dataValidation errorStyle="warning" imeMode="hiragana" allowBlank="1" showInputMessage="1" showErrorMessage="1" sqref="T331:Y331" xr:uid="{01193C12-581D-44E0-A14C-2DF936E955DF}"/>
    <dataValidation type="list" imeMode="halfAlpha" allowBlank="1" showInputMessage="1" showErrorMessage="1" error="リストから選択してください" sqref="R332:S332" xr:uid="{49F0A515-A7B3-48D7-8941-DB13B5A91DB5}">
      <formula1>"○,　"</formula1>
    </dataValidation>
    <dataValidation errorStyle="warning" imeMode="hiragana" allowBlank="1" showInputMessage="1" showErrorMessage="1" sqref="T332:Y332" xr:uid="{96CAB61B-AB6E-417F-8FE3-D00A05E4DC71}"/>
    <dataValidation type="list" imeMode="halfAlpha" allowBlank="1" showInputMessage="1" showErrorMessage="1" error="リストから選択してください" sqref="R333:S333" xr:uid="{69C0D5E3-97E6-48A9-B30A-C41950F089ED}">
      <formula1>"○,　"</formula1>
    </dataValidation>
    <dataValidation errorStyle="warning" imeMode="hiragana" allowBlank="1" showInputMessage="1" showErrorMessage="1" sqref="T333:Y333" xr:uid="{77D8D266-3CBA-4832-B0C5-4B34F5C88A36}"/>
    <dataValidation type="list" imeMode="halfAlpha" allowBlank="1" showInputMessage="1" showErrorMessage="1" error="リストから選択してください" sqref="R334:S334" xr:uid="{EDD7FE8D-3317-4817-A638-36A16A75B0D3}">
      <formula1>"○,　"</formula1>
    </dataValidation>
    <dataValidation errorStyle="warning" imeMode="hiragana" allowBlank="1" showInputMessage="1" showErrorMessage="1" sqref="T334:Y334" xr:uid="{8F9AEC83-8861-496C-B0FF-3814052F7108}"/>
    <dataValidation type="list" imeMode="halfAlpha" allowBlank="1" showInputMessage="1" showErrorMessage="1" error="リストから選択してください" sqref="R335:S335" xr:uid="{AB060413-6B80-4789-9F16-8BE8F5FAC93D}">
      <formula1>"○,　"</formula1>
    </dataValidation>
    <dataValidation errorStyle="warning" imeMode="hiragana" allowBlank="1" showInputMessage="1" showErrorMessage="1" sqref="T335:Y335" xr:uid="{68E8C20B-1A9D-4F4C-8695-30A8BD30C240}"/>
    <dataValidation type="list" imeMode="halfAlpha" allowBlank="1" showInputMessage="1" showErrorMessage="1" error="リストから選択してください" sqref="R336:S336" xr:uid="{925F388A-6C94-46B5-AA8E-8643C5461D89}">
      <formula1>"○,　"</formula1>
    </dataValidation>
    <dataValidation errorStyle="warning" imeMode="hiragana" allowBlank="1" showInputMessage="1" showErrorMessage="1" sqref="T336:Y336" xr:uid="{7D5916C9-290D-446D-89BE-01B678C106DF}"/>
    <dataValidation type="list" imeMode="halfAlpha" allowBlank="1" showInputMessage="1" showErrorMessage="1" error="リストから選択してください" sqref="R337:S337" xr:uid="{804F8548-02BA-444D-8929-977770CFEF5C}">
      <formula1>"○,　"</formula1>
    </dataValidation>
    <dataValidation errorStyle="warning" imeMode="hiragana" allowBlank="1" showInputMessage="1" showErrorMessage="1" sqref="T337:Y337" xr:uid="{A8816C2E-5273-4247-99ED-070E3C0EF556}"/>
    <dataValidation type="list" imeMode="halfAlpha" allowBlank="1" showInputMessage="1" showErrorMessage="1" error="リストから選択してください" sqref="R338:S338" xr:uid="{595DC7B4-5EA3-4C77-A870-4FA196586477}">
      <formula1>"○,　"</formula1>
    </dataValidation>
    <dataValidation errorStyle="warning" imeMode="hiragana" allowBlank="1" showInputMessage="1" showErrorMessage="1" sqref="T338:Y338" xr:uid="{DF170117-DC08-4BCF-9269-09A258501D1C}"/>
    <dataValidation type="list" imeMode="halfAlpha" allowBlank="1" showInputMessage="1" showErrorMessage="1" error="リストから選択してください" sqref="R339:S339" xr:uid="{4C0ACBF9-497C-4EF2-B1E7-4A690718CB25}">
      <formula1>"○,　"</formula1>
    </dataValidation>
    <dataValidation errorStyle="warning" imeMode="hiragana" allowBlank="1" showInputMessage="1" showErrorMessage="1" sqref="T339:Y339" xr:uid="{A5C4175D-A001-4375-9173-DBE4193C8F5D}"/>
    <dataValidation type="list" imeMode="halfAlpha" allowBlank="1" showInputMessage="1" showErrorMessage="1" error="リストから選択してください" sqref="R340:S340" xr:uid="{6A95C2D7-F345-479D-9C50-BAB4AEC242E1}">
      <formula1>"○,　"</formula1>
    </dataValidation>
    <dataValidation errorStyle="warning" imeMode="hiragana" allowBlank="1" showInputMessage="1" showErrorMessage="1" sqref="T340:Y340" xr:uid="{1F0F2C43-F4CD-4C63-AA8B-08300A3C6773}"/>
    <dataValidation type="list" imeMode="halfAlpha" allowBlank="1" showInputMessage="1" showErrorMessage="1" error="リストから選択してください" sqref="R341:S341" xr:uid="{13C745AF-2EE1-47DF-97EB-26D936022540}">
      <formula1>"○,　"</formula1>
    </dataValidation>
    <dataValidation errorStyle="warning" imeMode="hiragana" allowBlank="1" showInputMessage="1" showErrorMessage="1" sqref="T341:Y341" xr:uid="{878AB281-EE81-4BC1-B42C-3AC04EC093B1}"/>
    <dataValidation type="list" imeMode="halfAlpha" allowBlank="1" showInputMessage="1" showErrorMessage="1" error="リストから選択してください" sqref="R342:S342" xr:uid="{C92269EF-1490-4F3E-9E5A-5BBA72BE9DF3}">
      <formula1>"○,　"</formula1>
    </dataValidation>
    <dataValidation errorStyle="warning" imeMode="hiragana" allowBlank="1" showInputMessage="1" showErrorMessage="1" sqref="T342:Y342" xr:uid="{BDD55CF1-A4CC-4988-9B5F-0F44B38D8C7F}"/>
    <dataValidation type="list" imeMode="halfAlpha" allowBlank="1" showInputMessage="1" showErrorMessage="1" error="リストから選択してください" sqref="R343:S343" xr:uid="{CD7FABFC-72F5-44FD-8F8C-E2E643BFF4DF}">
      <formula1>"○,　"</formula1>
    </dataValidation>
    <dataValidation errorStyle="warning" imeMode="hiragana" allowBlank="1" showInputMessage="1" showErrorMessage="1" sqref="T343:Y343" xr:uid="{07888D4E-CEF8-4283-8ADF-CF2A66AEA9BF}"/>
    <dataValidation type="list" imeMode="halfAlpha" allowBlank="1" showInputMessage="1" showErrorMessage="1" error="リストから選択してください" sqref="R344:S344" xr:uid="{3225E0F6-C8B0-4E46-AAAE-09641D016F71}">
      <formula1>"○,　"</formula1>
    </dataValidation>
    <dataValidation errorStyle="warning" imeMode="hiragana" allowBlank="1" showInputMessage="1" showErrorMessage="1" sqref="T344:Y344" xr:uid="{089FABC0-47AD-4814-AEEF-7EA1D5F35A64}"/>
    <dataValidation type="list" imeMode="halfAlpha" allowBlank="1" showInputMessage="1" showErrorMessage="1" error="リストから選択してください" sqref="R345:S345" xr:uid="{CD1135EC-54F9-43EB-87B7-E5533D4A0C22}">
      <formula1>"○,　"</formula1>
    </dataValidation>
    <dataValidation errorStyle="warning" imeMode="hiragana" allowBlank="1" showInputMessage="1" showErrorMessage="1" sqref="T345:Y345" xr:uid="{1CE7D40F-DB39-420F-8A39-C19D85E5ACC1}"/>
    <dataValidation type="list" imeMode="halfAlpha" allowBlank="1" showInputMessage="1" showErrorMessage="1" error="リストから選択してください" sqref="R346:S346" xr:uid="{9A52BFF0-B967-4B07-B21C-C7091764D4A7}">
      <formula1>"○,　"</formula1>
    </dataValidation>
    <dataValidation errorStyle="warning" imeMode="hiragana" allowBlank="1" showInputMessage="1" showErrorMessage="1" sqref="T346:Y346" xr:uid="{53128657-5B20-4494-87CA-779F8F78A5C4}"/>
    <dataValidation type="list" imeMode="halfAlpha" allowBlank="1" showInputMessage="1" showErrorMessage="1" error="リストから選択してください" sqref="R347:S347" xr:uid="{D0B85910-B5C9-44B8-963E-0A9549683730}">
      <formula1>"○,　"</formula1>
    </dataValidation>
    <dataValidation errorStyle="warning" imeMode="hiragana" allowBlank="1" showInputMessage="1" showErrorMessage="1" sqref="T347:Y347" xr:uid="{312F7C69-FFB3-429B-964D-4E67C77A4C39}"/>
    <dataValidation type="list" imeMode="halfAlpha" allowBlank="1" showInputMessage="1" showErrorMessage="1" error="リストから選択してください" sqref="R348:S348" xr:uid="{B2FF7E81-FDC1-456B-9156-B1393945C2BB}">
      <formula1>"○,　"</formula1>
    </dataValidation>
    <dataValidation errorStyle="warning" imeMode="hiragana" allowBlank="1" showInputMessage="1" showErrorMessage="1" sqref="T348:Y348" xr:uid="{52F965B1-900A-45B8-B11A-2DC87D5D82E8}"/>
    <dataValidation type="list" imeMode="halfAlpha" allowBlank="1" showInputMessage="1" showErrorMessage="1" error="リストから選択してください" sqref="R349:S349" xr:uid="{3B814A6A-8F7B-4A83-B16A-71B941C36786}">
      <formula1>"○,　"</formula1>
    </dataValidation>
    <dataValidation errorStyle="warning" imeMode="hiragana" allowBlank="1" showInputMessage="1" showErrorMessage="1" sqref="T349:Y349" xr:uid="{8CCD8307-6AE1-45D2-8E67-60845CD4893A}"/>
    <dataValidation type="list" imeMode="halfAlpha" allowBlank="1" showInputMessage="1" showErrorMessage="1" error="リストから選択してください" sqref="R350:S350" xr:uid="{696B88DC-C755-401D-BA72-6A9E7E34F827}">
      <formula1>"○,　"</formula1>
    </dataValidation>
    <dataValidation errorStyle="warning" imeMode="hiragana" allowBlank="1" showInputMessage="1" showErrorMessage="1" sqref="T350:Y350" xr:uid="{7699E02B-AE82-487A-B3A5-9DDB33376FBF}"/>
    <dataValidation type="list" imeMode="halfAlpha" allowBlank="1" showInputMessage="1" showErrorMessage="1" error="リストから選択してください" sqref="R351:S351" xr:uid="{66EF0716-56BD-4435-A2EB-DB2D22D5A4F6}">
      <formula1>"○,　"</formula1>
    </dataValidation>
    <dataValidation errorStyle="warning" imeMode="hiragana" allowBlank="1" showInputMessage="1" showErrorMessage="1" sqref="T351:Y351" xr:uid="{FDA9FD78-31C6-4AFD-A5D9-A1EE421635EC}"/>
    <dataValidation type="list" imeMode="halfAlpha" allowBlank="1" showInputMessage="1" showErrorMessage="1" error="リストから選択してください" sqref="R352:S352" xr:uid="{06F18734-6BC8-4BB6-A646-3AB92EC63EA5}">
      <formula1>"○,　"</formula1>
    </dataValidation>
    <dataValidation errorStyle="warning" imeMode="hiragana" allowBlank="1" showInputMessage="1" showErrorMessage="1" sqref="T352:Y352" xr:uid="{C54B2D84-2069-44AD-A6F8-E80BDAF21C8F}"/>
    <dataValidation type="list" imeMode="halfAlpha" allowBlank="1" showInputMessage="1" showErrorMessage="1" error="リストから選択してください" sqref="R353:S353" xr:uid="{FA0EEEBC-0D46-444C-9768-8600A1A02581}">
      <formula1>"○,　"</formula1>
    </dataValidation>
    <dataValidation errorStyle="warning" imeMode="hiragana" allowBlank="1" showInputMessage="1" showErrorMessage="1" sqref="T353:Y353" xr:uid="{9BDFD826-2353-45F3-9881-F55F5EC57946}"/>
    <dataValidation type="list" imeMode="halfAlpha" allowBlank="1" showInputMessage="1" showErrorMessage="1" error="リストから選択してください" sqref="R354:S354" xr:uid="{3A1F3B51-7BB2-40E1-AD59-3ED5D838B479}">
      <formula1>"○,　"</formula1>
    </dataValidation>
    <dataValidation errorStyle="warning" imeMode="hiragana" allowBlank="1" showInputMessage="1" showErrorMessage="1" sqref="T354:Y354" xr:uid="{DA941725-5ADB-4943-9F81-6A4FB542DFEE}"/>
    <dataValidation type="list" imeMode="halfAlpha" allowBlank="1" showInputMessage="1" showErrorMessage="1" error="リストから選択してください" sqref="R355:S355" xr:uid="{D7620541-6022-4A3A-AC3C-42FD2D08271C}">
      <formula1>"○,　"</formula1>
    </dataValidation>
    <dataValidation errorStyle="warning" imeMode="hiragana" allowBlank="1" showInputMessage="1" showErrorMessage="1" sqref="T355:Y355" xr:uid="{4BF3FDF9-9472-481E-99DF-586A6DB0100E}"/>
    <dataValidation type="list" imeMode="halfAlpha" allowBlank="1" showInputMessage="1" showErrorMessage="1" error="リストから選択してください" sqref="R356:S356" xr:uid="{8568CCAD-7079-49D7-A0AE-1ACEE80D50D5}">
      <formula1>"○,　"</formula1>
    </dataValidation>
    <dataValidation errorStyle="warning" imeMode="hiragana" allowBlank="1" showInputMessage="1" showErrorMessage="1" sqref="T356:Y356" xr:uid="{59CFDED3-6AC4-4AFF-9838-7C741E98460D}"/>
    <dataValidation type="list" imeMode="halfAlpha" allowBlank="1" showInputMessage="1" showErrorMessage="1" error="リストから選択してください" sqref="R357:S357" xr:uid="{88375C05-251D-4000-9037-3834BE9036F1}">
      <formula1>"○,　"</formula1>
    </dataValidation>
    <dataValidation errorStyle="warning" imeMode="hiragana" allowBlank="1" showInputMessage="1" showErrorMessage="1" sqref="T357:Y357" xr:uid="{630CD614-E76E-485F-8DAE-0F09163B7A28}"/>
    <dataValidation type="list" imeMode="halfAlpha" allowBlank="1" showInputMessage="1" showErrorMessage="1" error="リストから選択してください" sqref="R358:S358" xr:uid="{24D28033-928F-497C-9B5D-189B2776A476}">
      <formula1>"○,　"</formula1>
    </dataValidation>
    <dataValidation errorStyle="warning" imeMode="hiragana" allowBlank="1" showInputMessage="1" showErrorMessage="1" sqref="T358:Y358" xr:uid="{12E4E51F-AAD7-45A6-B0B7-E4B367C4BD22}"/>
    <dataValidation type="list" imeMode="halfAlpha" allowBlank="1" showInputMessage="1" showErrorMessage="1" error="リストから選択してください" sqref="R359:S359" xr:uid="{DEC2854D-2B01-466B-9E2E-6D7373FA7F4D}">
      <formula1>"○,　"</formula1>
    </dataValidation>
    <dataValidation errorStyle="warning" imeMode="hiragana" allowBlank="1" showInputMessage="1" showErrorMessage="1" sqref="T359:Y359" xr:uid="{14E39EED-5091-4DB6-AFE6-6DF2E18A37D0}"/>
    <dataValidation type="list" imeMode="halfAlpha" allowBlank="1" showInputMessage="1" showErrorMessage="1" error="リストから選択してください" sqref="R360:S360" xr:uid="{DA4DED0C-EB58-4DC1-AF46-1E67D403FA20}">
      <formula1>"○,　"</formula1>
    </dataValidation>
    <dataValidation errorStyle="warning" imeMode="hiragana" allowBlank="1" showInputMessage="1" showErrorMessage="1" sqref="T360:Y360" xr:uid="{3A5EB802-05BC-4441-9D87-70BD629BA844}"/>
    <dataValidation type="list" imeMode="halfAlpha" allowBlank="1" showInputMessage="1" showErrorMessage="1" error="リストから選択してください" sqref="R361:S361" xr:uid="{41D6F128-A34F-439C-801D-550FCDD93D8E}">
      <formula1>"○,　"</formula1>
    </dataValidation>
    <dataValidation errorStyle="warning" imeMode="hiragana" allowBlank="1" showInputMessage="1" showErrorMessage="1" sqref="T361:Y361" xr:uid="{969B6CCA-64E0-4C7D-9C31-2B4AEDB1FB60}"/>
    <dataValidation type="list" imeMode="halfAlpha" allowBlank="1" showInputMessage="1" showErrorMessage="1" error="リストから選択してください" sqref="R362:S362" xr:uid="{8B81CB53-E1AF-4A7F-8515-CEFC18553C5B}">
      <formula1>"○,　"</formula1>
    </dataValidation>
    <dataValidation errorStyle="warning" imeMode="hiragana" allowBlank="1" showInputMessage="1" showErrorMessage="1" sqref="T362:Y362" xr:uid="{492C8DD9-6942-40D8-AEFE-4931EC1EF00B}"/>
    <dataValidation type="list" imeMode="halfAlpha" allowBlank="1" showInputMessage="1" showErrorMessage="1" error="リストから選択してください" sqref="R363:S363" xr:uid="{27D21DF4-E02C-4A92-8CE1-D15520AD1816}">
      <formula1>"○,　"</formula1>
    </dataValidation>
    <dataValidation errorStyle="warning" imeMode="hiragana" allowBlank="1" showInputMessage="1" showErrorMessage="1" sqref="T363:Y363" xr:uid="{DC931C9B-2C37-4E3C-9567-1C8BBCF1B49E}"/>
    <dataValidation type="list" imeMode="halfAlpha" allowBlank="1" showInputMessage="1" showErrorMessage="1" error="リストから選択してください" sqref="R364:S364" xr:uid="{A00469D6-D371-4E2C-B87C-5283EA8B8577}">
      <formula1>"○,　"</formula1>
    </dataValidation>
    <dataValidation errorStyle="warning" imeMode="hiragana" allowBlank="1" showInputMessage="1" showErrorMessage="1" sqref="T364:Y364" xr:uid="{F21545B0-93C5-49E1-8705-E5CEFFBA3DE8}"/>
    <dataValidation type="list" imeMode="halfAlpha" allowBlank="1" showInputMessage="1" showErrorMessage="1" error="リストから選択してください" sqref="R365:S365" xr:uid="{EF6C368A-41F8-4673-9A96-28BD5FDA3617}">
      <formula1>"○,　"</formula1>
    </dataValidation>
    <dataValidation errorStyle="warning" imeMode="hiragana" allowBlank="1" showInputMessage="1" showErrorMessage="1" sqref="T365:Y365" xr:uid="{BC307802-5789-4674-8789-9DDB3297A507}"/>
    <dataValidation type="list" imeMode="halfAlpha" allowBlank="1" showInputMessage="1" showErrorMessage="1" error="リストから選択してください" sqref="R366:S366" xr:uid="{3E234D18-921D-480B-9D9D-1924C30167DE}">
      <formula1>"○,　"</formula1>
    </dataValidation>
    <dataValidation errorStyle="warning" imeMode="hiragana" allowBlank="1" showInputMessage="1" showErrorMessage="1" sqref="T366:Y366" xr:uid="{913A24F4-4E30-4641-A22C-997C16A9F5BC}"/>
    <dataValidation type="list" imeMode="halfAlpha" allowBlank="1" showInputMessage="1" showErrorMessage="1" error="リストから選択してください" sqref="R367:S367" xr:uid="{2262D14F-F034-477C-B23B-766E6660FAB4}">
      <formula1>"○,　"</formula1>
    </dataValidation>
    <dataValidation errorStyle="warning" imeMode="hiragana" allowBlank="1" showInputMessage="1" showErrorMessage="1" sqref="T367:Y367" xr:uid="{E11AA5EC-06DE-41A1-ABEC-F4FDFE4F184F}"/>
    <dataValidation type="list" imeMode="halfAlpha" allowBlank="1" showInputMessage="1" showErrorMessage="1" error="リストから選択してください" sqref="R368:S368" xr:uid="{899F1521-F0C6-4759-A1BF-4F52FB00A6F7}">
      <formula1>"○,　"</formula1>
    </dataValidation>
    <dataValidation errorStyle="warning" imeMode="hiragana" allowBlank="1" showInputMessage="1" showErrorMessage="1" sqref="T368:Y368" xr:uid="{EA05FC24-0595-445A-B608-BF3DDED79E2A}"/>
    <dataValidation type="list" imeMode="halfAlpha" allowBlank="1" showInputMessage="1" showErrorMessage="1" error="リストから選択してください" sqref="R369:S369" xr:uid="{C9A8672A-9A92-429F-BC48-B53D3A056F74}">
      <formula1>"○,　"</formula1>
    </dataValidation>
    <dataValidation errorStyle="warning" imeMode="hiragana" allowBlank="1" showInputMessage="1" showErrorMessage="1" sqref="T369:Y369" xr:uid="{F8C8572B-C800-4DC7-B192-B2CCF6258089}"/>
    <dataValidation type="list" imeMode="halfAlpha" allowBlank="1" showInputMessage="1" showErrorMessage="1" error="リストから選択してください" sqref="R370:S370" xr:uid="{EDDE16E1-0D56-4499-B5F7-0A1DB4DC5920}">
      <formula1>"○,　"</formula1>
    </dataValidation>
    <dataValidation errorStyle="warning" imeMode="hiragana" allowBlank="1" showInputMessage="1" showErrorMessage="1" sqref="T370:Y370" xr:uid="{37113B53-2A4B-4B0D-A2B0-2C5639B9EF0F}"/>
    <dataValidation type="list" imeMode="halfAlpha" allowBlank="1" showInputMessage="1" showErrorMessage="1" error="リストから選択してください" sqref="R375:S375" xr:uid="{BA07C750-1470-49C0-82A6-36C6D2BB3AD3}">
      <formula1>"○,　"</formula1>
    </dataValidation>
    <dataValidation errorStyle="warning" imeMode="hiragana" allowBlank="1" showInputMessage="1" showErrorMessage="1" sqref="T375:Y375" xr:uid="{AC7BF2C6-DE10-42B0-854F-57D4937420CA}"/>
    <dataValidation type="list" imeMode="halfAlpha" allowBlank="1" showInputMessage="1" showErrorMessage="1" error="リストから選択してください" sqref="R376:S376" xr:uid="{43A4AD8E-7235-47B8-9669-254E6D2BA018}">
      <formula1>"○,　"</formula1>
    </dataValidation>
    <dataValidation errorStyle="warning" imeMode="hiragana" allowBlank="1" showInputMessage="1" showErrorMessage="1" sqref="T376:Y376" xr:uid="{46255835-AEBC-49A8-B82A-C8E5EEDA85C9}"/>
    <dataValidation type="list" imeMode="halfAlpha" allowBlank="1" showInputMessage="1" showErrorMessage="1" error="リストから選択してください" sqref="R377:S377" xr:uid="{29CB22E6-20FD-4E35-BEB3-04F6E9D49726}">
      <formula1>"○,　"</formula1>
    </dataValidation>
    <dataValidation errorStyle="warning" imeMode="hiragana" allowBlank="1" showInputMessage="1" showErrorMessage="1" sqref="T377:Y377" xr:uid="{85200ED1-20DE-43B6-B518-C844B350EEB3}"/>
    <dataValidation type="list" imeMode="halfAlpha" allowBlank="1" showInputMessage="1" showErrorMessage="1" error="リストから選択してください" sqref="R378:S378" xr:uid="{B816BFAA-660C-44B1-87A9-3F1E588F0BE8}">
      <formula1>"○,　"</formula1>
    </dataValidation>
    <dataValidation errorStyle="warning" imeMode="hiragana" allowBlank="1" showInputMessage="1" showErrorMessage="1" sqref="T378:Y378" xr:uid="{70472CD8-4B77-4C8F-8A26-6EA644321B16}"/>
    <dataValidation type="list" imeMode="halfAlpha" allowBlank="1" showInputMessage="1" showErrorMessage="1" error="リストから選択してください" sqref="R379:S379" xr:uid="{113AB4A7-4FDC-4845-9DEC-B6D1F9E40342}">
      <formula1>"○,　"</formula1>
    </dataValidation>
    <dataValidation errorStyle="warning" imeMode="hiragana" allowBlank="1" showInputMessage="1" showErrorMessage="1" sqref="T379:Y379" xr:uid="{8B4619AC-EF51-41AB-89CB-CEFB13EB7EA0}"/>
    <dataValidation type="list" imeMode="halfAlpha" allowBlank="1" showInputMessage="1" showErrorMessage="1" error="リストから選択してください" sqref="R380:S380" xr:uid="{CC16F8F6-D9A1-4D66-8A36-1AEA041D751E}">
      <formula1>"○,　"</formula1>
    </dataValidation>
    <dataValidation errorStyle="warning" imeMode="hiragana" allowBlank="1" showInputMessage="1" showErrorMessage="1" sqref="T380:Y380" xr:uid="{8B26597A-B759-42FA-B135-B8C64E7D9447}"/>
    <dataValidation type="list" imeMode="halfAlpha" allowBlank="1" showInputMessage="1" showErrorMessage="1" error="リストから選択してください" sqref="R381:S381" xr:uid="{0ADEFC0D-5B45-4A1F-BE29-7A1E8A28137F}">
      <formula1>"○,　"</formula1>
    </dataValidation>
    <dataValidation errorStyle="warning" imeMode="hiragana" allowBlank="1" showInputMessage="1" showErrorMessage="1" sqref="T381:Y381" xr:uid="{991065BB-F27C-4004-A3D6-FBBCA267B075}"/>
    <dataValidation type="list" imeMode="halfAlpha" allowBlank="1" showInputMessage="1" showErrorMessage="1" error="リストから選択してください" sqref="R382:S382" xr:uid="{D43D66A8-B7C0-4571-AEE5-9215B43E2237}">
      <formula1>"○,　"</formula1>
    </dataValidation>
    <dataValidation errorStyle="warning" imeMode="hiragana" allowBlank="1" showInputMessage="1" showErrorMessage="1" sqref="T382:Y382" xr:uid="{AE6B4F60-850D-4C69-B469-1ACF8F37958D}"/>
    <dataValidation type="list" imeMode="halfAlpha" allowBlank="1" showInputMessage="1" showErrorMessage="1" error="リストから選択してください" sqref="R383:S383" xr:uid="{6B548659-C898-4B1B-949D-548FE54669C4}">
      <formula1>"○,　"</formula1>
    </dataValidation>
    <dataValidation errorStyle="warning" imeMode="hiragana" allowBlank="1" showInputMessage="1" showErrorMessage="1" sqref="T383:Y383" xr:uid="{4DC13A7D-CB9C-4AE1-9522-402B0575B97B}"/>
    <dataValidation type="list" imeMode="halfAlpha" allowBlank="1" showInputMessage="1" showErrorMessage="1" error="リストから選択してください" sqref="R384:S384" xr:uid="{1AB4E2FC-366C-4419-B968-3F98DE5BE7A9}">
      <formula1>"○,　"</formula1>
    </dataValidation>
    <dataValidation errorStyle="warning" imeMode="hiragana" allowBlank="1" showInputMessage="1" showErrorMessage="1" sqref="T384:Y384" xr:uid="{A6D9FC46-75A7-4238-9B4A-8255B0756DAD}"/>
    <dataValidation type="list" imeMode="halfAlpha" allowBlank="1" showInputMessage="1" showErrorMessage="1" error="リストから選択してください" sqref="R385:S385" xr:uid="{E0943731-4BA2-4B85-98FF-489E5FDF81CB}">
      <formula1>"○,　"</formula1>
    </dataValidation>
    <dataValidation errorStyle="warning" imeMode="hiragana" allowBlank="1" showInputMessage="1" showErrorMessage="1" sqref="T385:Y385" xr:uid="{AC0EA9EE-0DAF-48CD-BD36-AF9F90B874A4}"/>
    <dataValidation type="list" imeMode="halfAlpha" allowBlank="1" showInputMessage="1" showErrorMessage="1" error="リストから選択してください" sqref="R386:S386" xr:uid="{644B9E10-8942-4E19-A3C2-A87BB96B343F}">
      <formula1>"○,　"</formula1>
    </dataValidation>
    <dataValidation errorStyle="warning" imeMode="hiragana" allowBlank="1" showInputMessage="1" showErrorMessage="1" sqref="T386:Y386" xr:uid="{34D3588B-685B-426B-BB56-0DF7AD9613F3}"/>
    <dataValidation type="list" imeMode="halfAlpha" allowBlank="1" showInputMessage="1" showErrorMessage="1" error="リストから選択してください" sqref="R387:S387" xr:uid="{37F59A09-986E-4CFF-9D8B-89D64E39CB4D}">
      <formula1>"○,　"</formula1>
    </dataValidation>
    <dataValidation errorStyle="warning" imeMode="hiragana" allowBlank="1" showInputMessage="1" showErrorMessage="1" sqref="T387:Y387" xr:uid="{89A3CA3F-13E1-4C4D-8172-8CC96A4AFD5F}"/>
    <dataValidation type="list" imeMode="halfAlpha" allowBlank="1" showInputMessage="1" showErrorMessage="1" error="リストから選択してください" sqref="R388:S388" xr:uid="{55CD7545-6449-4E68-BFAB-549EE545B48C}">
      <formula1>"○,　"</formula1>
    </dataValidation>
    <dataValidation errorStyle="warning" imeMode="hiragana" allowBlank="1" showInputMessage="1" showErrorMessage="1" sqref="T388:Y388" xr:uid="{6A5AFBA3-33E5-4EAD-BFF7-31E7A31C46B6}"/>
    <dataValidation type="list" imeMode="halfAlpha" allowBlank="1" showInputMessage="1" showErrorMessage="1" error="リストから選択してください" sqref="R389:S389" xr:uid="{61000FE4-3F2B-43AF-BB2B-7D5ABF56E8E1}">
      <formula1>"○,　"</formula1>
    </dataValidation>
    <dataValidation errorStyle="warning" imeMode="hiragana" allowBlank="1" showInputMessage="1" showErrorMessage="1" sqref="T389:Y389" xr:uid="{927B6A64-D4F4-4E36-970B-E27D889A1BFE}"/>
    <dataValidation type="list" imeMode="halfAlpha" allowBlank="1" showInputMessage="1" showErrorMessage="1" error="リストから選択してください" sqref="R390:S390" xr:uid="{00128165-BA27-4252-9C91-7584DE162773}">
      <formula1>"○,　"</formula1>
    </dataValidation>
    <dataValidation errorStyle="warning" imeMode="hiragana" allowBlank="1" showInputMessage="1" showErrorMessage="1" sqref="T390:Y390" xr:uid="{5B4C098F-6357-4E46-8A78-E92849758B19}"/>
    <dataValidation type="list" imeMode="halfAlpha" allowBlank="1" showInputMessage="1" showErrorMessage="1" error="リストから選択してください" sqref="R391:S391" xr:uid="{7354F381-0140-4453-9C62-8D47821E85BA}">
      <formula1>"○,　"</formula1>
    </dataValidation>
    <dataValidation errorStyle="warning" imeMode="hiragana" allowBlank="1" showInputMessage="1" showErrorMessage="1" sqref="T391:Y391" xr:uid="{D6C0C217-1E8D-4C28-B317-963C4608337D}"/>
    <dataValidation type="list" imeMode="halfAlpha" allowBlank="1" showInputMessage="1" showErrorMessage="1" error="リストから選択してください" sqref="R392:S392" xr:uid="{2A63E1AF-64AD-4D28-8067-EDE9C3B3D188}">
      <formula1>"○,　"</formula1>
    </dataValidation>
    <dataValidation errorStyle="warning" imeMode="hiragana" allowBlank="1" showInputMessage="1" showErrorMessage="1" sqref="T392:Y392" xr:uid="{885BFC8E-6DE3-49BE-A82A-F4E695BB8154}"/>
    <dataValidation type="list" imeMode="halfAlpha" allowBlank="1" showInputMessage="1" showErrorMessage="1" error="リストから選択してください" sqref="R393:S393" xr:uid="{81497EDE-CA88-44A4-A661-A47B7069AA62}">
      <formula1>"○,　"</formula1>
    </dataValidation>
    <dataValidation errorStyle="warning" imeMode="hiragana" allowBlank="1" showInputMessage="1" showErrorMessage="1" sqref="T393:Y393" xr:uid="{8A966E05-7C21-4D04-B9A2-A00BB08EB49E}"/>
    <dataValidation type="list" imeMode="halfAlpha" allowBlank="1" showInputMessage="1" showErrorMessage="1" error="リストから選択してください" sqref="R394:S394" xr:uid="{BDCC66A9-1828-4BBC-96CF-1BEDACE93D35}">
      <formula1>"○,　"</formula1>
    </dataValidation>
    <dataValidation errorStyle="warning" imeMode="hiragana" allowBlank="1" showInputMessage="1" showErrorMessage="1" sqref="T394:Y394" xr:uid="{79A1CD1E-0FED-4D8A-88CE-BD950DDE426A}"/>
    <dataValidation type="list" imeMode="halfAlpha" allowBlank="1" showInputMessage="1" showErrorMessage="1" error="リストから選択してください" sqref="R395:S395" xr:uid="{FFCB9316-3104-471E-9017-F72B30C20FE2}">
      <formula1>"○,　"</formula1>
    </dataValidation>
    <dataValidation errorStyle="warning" imeMode="hiragana" allowBlank="1" showInputMessage="1" showErrorMessage="1" sqref="T395:Y395" xr:uid="{AE6D59E3-468D-4708-9BD5-D13BD5CFC380}"/>
    <dataValidation type="list" imeMode="halfAlpha" allowBlank="1" showInputMessage="1" showErrorMessage="1" error="リストから選択してください" sqref="R396:S396" xr:uid="{340EC96A-233D-44E3-9A44-0A05BDFCC276}">
      <formula1>"○,　"</formula1>
    </dataValidation>
    <dataValidation errorStyle="warning" imeMode="hiragana" allowBlank="1" showInputMessage="1" showErrorMessage="1" sqref="T396:Y396" xr:uid="{C476A28B-B017-43F0-9583-BE530529F564}"/>
    <dataValidation type="list" imeMode="halfAlpha" allowBlank="1" showInputMessage="1" showErrorMessage="1" error="リストから選択してください" sqref="R397:S397" xr:uid="{05080F4E-88F3-4D6A-8CD9-E4A0C7B93DBC}">
      <formula1>"○,　"</formula1>
    </dataValidation>
    <dataValidation errorStyle="warning" imeMode="hiragana" allowBlank="1" showInputMessage="1" showErrorMessage="1" sqref="T397:Y397" xr:uid="{87D089FA-1910-4027-ADDD-FF26AF9CD319}"/>
    <dataValidation type="list" imeMode="halfAlpha" allowBlank="1" showInputMessage="1" showErrorMessage="1" error="リストから選択してください" sqref="R398:S398" xr:uid="{9050C32C-426F-47EE-82A4-9984ECCA6108}">
      <formula1>"○,　"</formula1>
    </dataValidation>
    <dataValidation errorStyle="warning" imeMode="hiragana" allowBlank="1" showInputMessage="1" showErrorMessage="1" sqref="T398:Y398" xr:uid="{F6D991D1-083B-4E06-ABD3-6E0B81D46892}"/>
    <dataValidation type="list" imeMode="halfAlpha" allowBlank="1" showInputMessage="1" showErrorMessage="1" error="リストから選択してください" sqref="R399:S399" xr:uid="{4F47D588-BD31-4C60-8DF6-E8BECCB9F8A9}">
      <formula1>"○,　"</formula1>
    </dataValidation>
    <dataValidation errorStyle="warning" imeMode="hiragana" allowBlank="1" showInputMessage="1" showErrorMessage="1" sqref="T399:Y399" xr:uid="{D09E86D4-002E-4A51-9F88-141C23D9C642}"/>
    <dataValidation type="list" imeMode="halfAlpha" allowBlank="1" showInputMessage="1" showErrorMessage="1" error="リストから選択してください" sqref="R400:S400" xr:uid="{BF6C2B85-06DA-4404-9E08-55DABD975B86}">
      <formula1>"○,　"</formula1>
    </dataValidation>
    <dataValidation errorStyle="warning" imeMode="hiragana" allowBlank="1" showInputMessage="1" showErrorMessage="1" sqref="T400:Y400" xr:uid="{AFD1A671-CDFD-447F-A5C5-B6D9BC61FC9D}"/>
    <dataValidation type="list" imeMode="halfAlpha" allowBlank="1" showInputMessage="1" showErrorMessage="1" error="リストから選択してください" sqref="R401:S401" xr:uid="{9C75E47E-FDC1-47A0-911C-23BD8F1D1F26}">
      <formula1>"○,　"</formula1>
    </dataValidation>
    <dataValidation errorStyle="warning" imeMode="hiragana" allowBlank="1" showInputMessage="1" showErrorMessage="1" sqref="T401:Y401" xr:uid="{B74C7C9D-C24A-4BCC-AAB9-63FC6C97D123}"/>
    <dataValidation type="list" imeMode="halfAlpha" allowBlank="1" showInputMessage="1" showErrorMessage="1" error="リストから選択してください" sqref="R402:S402" xr:uid="{1F7879A7-2DFF-4A70-B9AA-DE3A5402FF39}">
      <formula1>"○,　"</formula1>
    </dataValidation>
    <dataValidation errorStyle="warning" imeMode="hiragana" allowBlank="1" showInputMessage="1" showErrorMessage="1" sqref="T402:Y402" xr:uid="{1E7D11B0-2427-44C8-98BD-7241214A7E4D}"/>
    <dataValidation type="list" imeMode="halfAlpha" allowBlank="1" showInputMessage="1" showErrorMessage="1" error="リストから選択してください" sqref="R403:S403" xr:uid="{19A43343-9126-44CF-A8CA-4578A516B0F2}">
      <formula1>"○,　"</formula1>
    </dataValidation>
    <dataValidation errorStyle="warning" imeMode="hiragana" allowBlank="1" showInputMessage="1" showErrorMessage="1" sqref="T403:Y403" xr:uid="{B069D50A-3729-46B8-ADE4-F0B60494A19D}"/>
    <dataValidation type="list" imeMode="halfAlpha" allowBlank="1" showInputMessage="1" showErrorMessage="1" error="リストから選択してください" sqref="R404:S404" xr:uid="{DF04D9D6-1DC4-40A2-9953-92F5F1FCA244}">
      <formula1>"○,　"</formula1>
    </dataValidation>
    <dataValidation errorStyle="warning" imeMode="hiragana" allowBlank="1" showInputMessage="1" showErrorMessage="1" sqref="T404:Y404" xr:uid="{95B79340-439D-4EED-9AA9-AEBCBC69D69F}"/>
    <dataValidation type="list" imeMode="halfAlpha" allowBlank="1" showInputMessage="1" showErrorMessage="1" error="リストから選択してください" sqref="R405:S405" xr:uid="{1E5A4C94-59EF-4925-9E2D-DF04F69587B5}">
      <formula1>"○,　"</formula1>
    </dataValidation>
    <dataValidation errorStyle="warning" imeMode="hiragana" allowBlank="1" showInputMessage="1" showErrorMessage="1" sqref="T405:Y405" xr:uid="{CA0BFE4C-A09E-411D-903E-9F09360F2AEA}"/>
    <dataValidation type="list" imeMode="halfAlpha" allowBlank="1" showInputMessage="1" showErrorMessage="1" error="リストから選択してください" sqref="R406:S406" xr:uid="{132E7671-365E-4A7C-B8CB-F27112379F26}">
      <formula1>"○,　"</formula1>
    </dataValidation>
    <dataValidation errorStyle="warning" imeMode="hiragana" allowBlank="1" showInputMessage="1" showErrorMessage="1" sqref="T406:Y406" xr:uid="{9324FF07-701C-4604-9DB1-3B8458880EBD}"/>
    <dataValidation type="list" imeMode="halfAlpha" allowBlank="1" showInputMessage="1" showErrorMessage="1" error="リストから選択してください" sqref="R407:S407" xr:uid="{9D41DA95-EADA-4747-A2BF-572ED05357FA}">
      <formula1>"○,　"</formula1>
    </dataValidation>
    <dataValidation errorStyle="warning" imeMode="hiragana" allowBlank="1" showInputMessage="1" showErrorMessage="1" sqref="T407:Y407" xr:uid="{D265B602-2ED4-484E-9E9C-9E183B7C3E22}"/>
    <dataValidation type="list" imeMode="halfAlpha" allowBlank="1" showInputMessage="1" showErrorMessage="1" error="リストから選択してください" sqref="R408:S408" xr:uid="{E42FFF63-F5B2-4857-98A0-DFDD3BD70498}">
      <formula1>"○,　"</formula1>
    </dataValidation>
    <dataValidation errorStyle="warning" imeMode="hiragana" allowBlank="1" showInputMessage="1" showErrorMessage="1" sqref="T408:Y408" xr:uid="{3FCBEE64-FEFD-496C-B765-97E312102B78}"/>
    <dataValidation type="list" imeMode="halfAlpha" allowBlank="1" showInputMessage="1" showErrorMessage="1" error="リストから選択してください" sqref="R409:S409" xr:uid="{94B73662-925A-4268-91C4-C7768221F18C}">
      <formula1>"○,　"</formula1>
    </dataValidation>
    <dataValidation errorStyle="warning" imeMode="hiragana" allowBlank="1" showInputMessage="1" showErrorMessage="1" sqref="T409:Y409" xr:uid="{689A46F3-89CB-4CE6-BF01-6C36E38C97A4}"/>
    <dataValidation type="list" imeMode="halfAlpha" allowBlank="1" showInputMessage="1" showErrorMessage="1" error="リストから選択してください" sqref="R410:S410" xr:uid="{DA51001C-63E0-461D-AC89-EB4BE32024F6}">
      <formula1>"○,　"</formula1>
    </dataValidation>
    <dataValidation errorStyle="warning" imeMode="hiragana" allowBlank="1" showInputMessage="1" showErrorMessage="1" sqref="T410:Y410" xr:uid="{B47CC5AC-A8B7-44BB-8303-4D3644A4E2A3}"/>
    <dataValidation type="list" imeMode="halfAlpha" allowBlank="1" showInputMessage="1" showErrorMessage="1" error="リストから選択してください" sqref="R411:S411" xr:uid="{FAEBB38B-99ED-4B16-8D70-2B944B7026D0}">
      <formula1>"○,　"</formula1>
    </dataValidation>
    <dataValidation errorStyle="warning" imeMode="hiragana" allowBlank="1" showInputMessage="1" showErrorMessage="1" sqref="T411:Y411" xr:uid="{88DEEEF6-215A-49A6-873B-D8C1197955BE}"/>
    <dataValidation type="list" imeMode="halfAlpha" allowBlank="1" showInputMessage="1" showErrorMessage="1" error="リストから選択してください" sqref="R412:S412" xr:uid="{289FCAE5-BA3F-43BE-971A-8B6F4D1D250A}">
      <formula1>"○,　"</formula1>
    </dataValidation>
    <dataValidation errorStyle="warning" imeMode="hiragana" allowBlank="1" showInputMessage="1" showErrorMessage="1" sqref="T412:Y412" xr:uid="{10F5ABBF-EAD9-4805-8C72-FE1BEE8E2CAD}"/>
    <dataValidation type="list" imeMode="halfAlpha" allowBlank="1" showInputMessage="1" showErrorMessage="1" error="リストから選択してください" sqref="R413:S413" xr:uid="{3038A30E-F895-4472-9C55-F0EE15739104}">
      <formula1>"○,　"</formula1>
    </dataValidation>
    <dataValidation errorStyle="warning" imeMode="hiragana" allowBlank="1" showInputMessage="1" showErrorMessage="1" sqref="T413:Y413" xr:uid="{D47A9099-A1E3-4069-A0B7-A2A9063BC9BC}"/>
    <dataValidation type="list" imeMode="halfAlpha" allowBlank="1" showInputMessage="1" showErrorMessage="1" error="リストから選択してください" sqref="R414:S414" xr:uid="{2C04D50E-335E-4EE9-9D55-2A924E430EF0}">
      <formula1>"○,　"</formula1>
    </dataValidation>
    <dataValidation errorStyle="warning" imeMode="hiragana" allowBlank="1" showInputMessage="1" showErrorMessage="1" sqref="T414:Y414" xr:uid="{3140FF6E-E0BB-4B2A-BE53-7807F08722CB}"/>
    <dataValidation type="list" imeMode="halfAlpha" allowBlank="1" showInputMessage="1" showErrorMessage="1" error="リストから選択してください" sqref="R415:S415" xr:uid="{CAA61A0D-068B-41AE-8339-A29A3600E804}">
      <formula1>"○,　"</formula1>
    </dataValidation>
    <dataValidation errorStyle="warning" imeMode="hiragana" allowBlank="1" showInputMessage="1" showErrorMessage="1" sqref="T415:Y415" xr:uid="{245C14E9-B404-4AC8-9798-1AD84AA4488C}"/>
    <dataValidation type="list" imeMode="halfAlpha" allowBlank="1" showInputMessage="1" showErrorMessage="1" error="リストから選択してください" sqref="R416:S416" xr:uid="{339C9134-2DD5-4784-B4E1-51E64CC75A70}">
      <formula1>"○,　"</formula1>
    </dataValidation>
    <dataValidation errorStyle="warning" imeMode="hiragana" allowBlank="1" showInputMessage="1" showErrorMessage="1" sqref="T416:Y416" xr:uid="{C757AAEE-1942-4651-BEE1-F6B40D1368BF}"/>
    <dataValidation type="list" imeMode="halfAlpha" allowBlank="1" showInputMessage="1" showErrorMessage="1" error="リストから選択してください" sqref="R417:S417" xr:uid="{CC6A19D7-823A-40DB-8590-6993102B0262}">
      <formula1>"○,　"</formula1>
    </dataValidation>
    <dataValidation errorStyle="warning" imeMode="hiragana" allowBlank="1" showInputMessage="1" showErrorMessage="1" sqref="T417:Y417" xr:uid="{EAEFAF48-1A82-4C96-A0A1-BD1504369649}"/>
    <dataValidation type="list" imeMode="halfAlpha" allowBlank="1" showInputMessage="1" showErrorMessage="1" error="リストから選択してください" sqref="R418:S418" xr:uid="{E6764964-5A97-48FD-A551-9FFF6E2212F5}">
      <formula1>"○,　"</formula1>
    </dataValidation>
    <dataValidation errorStyle="warning" imeMode="hiragana" allowBlank="1" showInputMessage="1" showErrorMessage="1" sqref="T418:Y418" xr:uid="{69667263-FF5A-45A5-A5C6-4D79D5944AC3}"/>
    <dataValidation type="list" imeMode="halfAlpha" allowBlank="1" showInputMessage="1" showErrorMessage="1" error="リストから選択してください" sqref="R419:S419" xr:uid="{DB616BD6-3FEF-421E-BD09-94EC0DCF9EB9}">
      <formula1>"○,　"</formula1>
    </dataValidation>
    <dataValidation errorStyle="warning" imeMode="hiragana" allowBlank="1" showInputMessage="1" showErrorMessage="1" sqref="T419:Y419" xr:uid="{0BC0B3F9-B197-44E1-BBE3-B25476282050}"/>
    <dataValidation type="list" imeMode="halfAlpha" allowBlank="1" showInputMessage="1" showErrorMessage="1" error="リストから選択してください" sqref="R420:S420" xr:uid="{F54320BB-C3FD-4411-A8B5-2F6464BC50FC}">
      <formula1>"○,　"</formula1>
    </dataValidation>
    <dataValidation errorStyle="warning" imeMode="hiragana" allowBlank="1" showInputMessage="1" showErrorMessage="1" sqref="T420:Y420" xr:uid="{3E5A8AB9-97AA-432F-8D9C-49F108F60206}"/>
    <dataValidation type="list" imeMode="halfAlpha" allowBlank="1" showInputMessage="1" showErrorMessage="1" error="リストから選択してください" sqref="R421:S421" xr:uid="{8CEC06E9-48F2-414F-A024-CC70BC2A989A}">
      <formula1>"○,　"</formula1>
    </dataValidation>
    <dataValidation errorStyle="warning" imeMode="hiragana" allowBlank="1" showInputMessage="1" showErrorMessage="1" sqref="T421:Y421" xr:uid="{6ED1F5F9-2E22-4E0F-9B2A-320444F16422}"/>
    <dataValidation type="list" imeMode="halfAlpha" allowBlank="1" showInputMessage="1" showErrorMessage="1" error="リストから選択してください" sqref="R422:S422" xr:uid="{85ABB494-6173-4F93-BA87-FB93E308D7B2}">
      <formula1>"○,　"</formula1>
    </dataValidation>
    <dataValidation errorStyle="warning" imeMode="hiragana" allowBlank="1" showInputMessage="1" showErrorMessage="1" sqref="T422:Y422" xr:uid="{1C822FDB-2D20-426B-A370-1B8610BD86FC}"/>
    <dataValidation type="list" imeMode="halfAlpha" allowBlank="1" showInputMessage="1" showErrorMessage="1" error="リストから選択してください" sqref="R423:S423" xr:uid="{062B2CAE-674D-4F3C-A945-BA9334D5495B}">
      <formula1>"○,　"</formula1>
    </dataValidation>
    <dataValidation errorStyle="warning" imeMode="hiragana" allowBlank="1" showInputMessage="1" showErrorMessage="1" sqref="T423:Y423" xr:uid="{62133BA3-37BB-4D52-9184-61B84C1DC085}"/>
    <dataValidation type="list" imeMode="halfAlpha" allowBlank="1" showInputMessage="1" showErrorMessage="1" error="リストから選択してください" sqref="R424:S424" xr:uid="{FCE53000-C60A-403C-A2D6-AFAB0FD22000}">
      <formula1>"○,　"</formula1>
    </dataValidation>
    <dataValidation errorStyle="warning" imeMode="hiragana" allowBlank="1" showInputMessage="1" showErrorMessage="1" sqref="T424:Y424" xr:uid="{8543E28E-B25D-4AD2-8C23-55DE1B884942}"/>
    <dataValidation type="list" imeMode="halfAlpha" allowBlank="1" showInputMessage="1" showErrorMessage="1" error="リストから選択してください" sqref="R425:S425" xr:uid="{A481FB7E-AA74-4D93-86B3-38541F3BCEA8}">
      <formula1>"○,　"</formula1>
    </dataValidation>
    <dataValidation errorStyle="warning" imeMode="hiragana" allowBlank="1" showInputMessage="1" showErrorMessage="1" sqref="T425:Y425" xr:uid="{AB016996-6277-476B-9CDB-6EC597250117}"/>
    <dataValidation type="list" imeMode="halfAlpha" allowBlank="1" showInputMessage="1" showErrorMessage="1" error="リストから選択してください" sqref="R426:S426" xr:uid="{F88B5CB7-C0D3-4FE0-8F3E-F6A617562A7B}">
      <formula1>"○,　"</formula1>
    </dataValidation>
    <dataValidation errorStyle="warning" imeMode="hiragana" allowBlank="1" showInputMessage="1" showErrorMessage="1" sqref="T426:Y426" xr:uid="{350DCA48-C26D-405E-B953-EC995368C717}"/>
    <dataValidation type="list" imeMode="halfAlpha" allowBlank="1" showInputMessage="1" showErrorMessage="1" error="リストから選択してください" sqref="R427:S427" xr:uid="{73E24D28-3E9E-4158-9B8C-36904FC27853}">
      <formula1>"○,　"</formula1>
    </dataValidation>
    <dataValidation errorStyle="warning" imeMode="hiragana" allowBlank="1" showInputMessage="1" showErrorMessage="1" sqref="T427:Y427" xr:uid="{595779B8-2703-4A0C-BB4F-425FAA5B350E}"/>
    <dataValidation type="list" imeMode="halfAlpha" allowBlank="1" showInputMessage="1" showErrorMessage="1" error="リストから選択してください" sqref="R428:S428" xr:uid="{BD780237-3A6A-4D11-86C0-4321F946BBFB}">
      <formula1>"○,　"</formula1>
    </dataValidation>
    <dataValidation errorStyle="warning" imeMode="hiragana" allowBlank="1" showInputMessage="1" showErrorMessage="1" sqref="T428:Y428" xr:uid="{5445DC19-5E68-4A46-9170-A778EFBA3523}"/>
    <dataValidation type="list" imeMode="halfAlpha" allowBlank="1" showInputMessage="1" showErrorMessage="1" error="リストから選択してください" sqref="R429:S429" xr:uid="{8A8162C7-B4FF-4773-B073-F6A35C784968}">
      <formula1>"○,　"</formula1>
    </dataValidation>
    <dataValidation errorStyle="warning" imeMode="hiragana" allowBlank="1" showInputMessage="1" showErrorMessage="1" sqref="T429:Y429" xr:uid="{0313D0E8-5495-4D70-AD81-D1590363790B}"/>
    <dataValidation type="list" imeMode="halfAlpha" allowBlank="1" showInputMessage="1" showErrorMessage="1" error="リストから選択してください" sqref="R430:S430" xr:uid="{EF485B3B-0F90-4A27-BC76-A39300D6D4FF}">
      <formula1>"○,　"</formula1>
    </dataValidation>
    <dataValidation errorStyle="warning" imeMode="hiragana" allowBlank="1" showInputMessage="1" showErrorMessage="1" sqref="T430:Y430" xr:uid="{DE55FA90-93D2-4276-B2AF-327354AA77BB}"/>
    <dataValidation type="list" imeMode="halfAlpha" allowBlank="1" showInputMessage="1" showErrorMessage="1" error="リストから選択してください" sqref="R431:S431" xr:uid="{77F19E12-F8D6-425B-A9E2-DF4E5E43C61F}">
      <formula1>"○,　"</formula1>
    </dataValidation>
    <dataValidation errorStyle="warning" imeMode="hiragana" allowBlank="1" showInputMessage="1" showErrorMessage="1" sqref="T431:Y431" xr:uid="{15A5170D-1226-44AF-8AA2-62AB17925833}"/>
    <dataValidation type="list" imeMode="halfAlpha" allowBlank="1" showInputMessage="1" showErrorMessage="1" error="リストから選択してください" sqref="R432:S432" xr:uid="{23E0D863-3D28-43CB-B744-6D8D1AAFB15B}">
      <formula1>"○,　"</formula1>
    </dataValidation>
    <dataValidation errorStyle="warning" imeMode="hiragana" allowBlank="1" showInputMessage="1" showErrorMessage="1" sqref="T432:Y432" xr:uid="{1AB485DC-EBD5-4362-898E-4D4C7A26315B}"/>
  </dataValidations>
  <pageMargins left="0.19685039370078741" right="0.19685039370078741" top="0.39370078740157483" bottom="0.19685039370078741" header="0.19685039370078741" footer="0.19685039370078741"/>
  <pageSetup paperSize="9" scale="64"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5"/>
  <sheetViews>
    <sheetView workbookViewId="0"/>
  </sheetViews>
  <sheetFormatPr defaultRowHeight="13.5"/>
  <sheetData>
    <row r="1" spans="1: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1">
      <c r="A2" t="str">
        <f>"@神奈川県@和歌山県@鹿児島県@"</f>
        <v>@神奈川県@和歌山県@鹿児島県@</v>
      </c>
    </row>
    <row r="3" spans="1:11">
      <c r="A3" t="s">
        <v>110</v>
      </c>
    </row>
    <row r="4" spans="1:11">
      <c r="A4" t="s">
        <v>114</v>
      </c>
    </row>
    <row r="6" spans="1:11">
      <c r="A6" s="1" t="s">
        <v>43</v>
      </c>
      <c r="B6" s="1"/>
      <c r="C6" s="1"/>
      <c r="D6" s="1"/>
      <c r="E6" s="1"/>
      <c r="F6" s="1"/>
      <c r="G6" s="1"/>
      <c r="H6" s="1"/>
      <c r="I6" s="1"/>
      <c r="J6" s="1"/>
      <c r="K6" s="1"/>
    </row>
    <row r="7" spans="1:11">
      <c r="A7" s="1" t="s">
        <v>42</v>
      </c>
      <c r="B7" s="1"/>
      <c r="C7" s="1"/>
      <c r="D7" s="1"/>
      <c r="E7" s="1"/>
      <c r="F7" s="1"/>
      <c r="G7" s="1"/>
      <c r="H7" s="1"/>
      <c r="I7" s="1"/>
      <c r="J7" s="1"/>
      <c r="K7" s="1"/>
    </row>
    <row r="8" spans="1:11">
      <c r="A8" s="1" t="s">
        <v>44</v>
      </c>
      <c r="B8" s="1"/>
      <c r="C8" s="1"/>
      <c r="D8" s="1"/>
      <c r="E8" s="1"/>
      <c r="F8" s="1"/>
      <c r="G8" s="1"/>
      <c r="H8" s="1"/>
      <c r="I8" s="1"/>
      <c r="J8" s="1"/>
      <c r="K8" s="1"/>
    </row>
    <row r="9" spans="1:11">
      <c r="A9" s="1" t="s">
        <v>45</v>
      </c>
      <c r="B9" s="1"/>
      <c r="C9" s="1"/>
      <c r="D9" s="1"/>
      <c r="E9" s="1"/>
      <c r="F9" s="1"/>
      <c r="G9" s="1"/>
      <c r="H9" s="1"/>
      <c r="I9" s="1"/>
      <c r="J9" s="1"/>
      <c r="K9" s="1"/>
    </row>
    <row r="10" spans="1:11">
      <c r="A10" s="1" t="s">
        <v>46</v>
      </c>
      <c r="B10" s="1"/>
      <c r="C10" s="1"/>
      <c r="D10" s="1"/>
      <c r="E10" s="1"/>
      <c r="F10" s="1"/>
      <c r="G10" s="1"/>
      <c r="H10" s="1"/>
      <c r="I10" s="1"/>
      <c r="J10" s="1"/>
      <c r="K10" s="1"/>
    </row>
    <row r="11" spans="1:11">
      <c r="A11" s="1" t="s">
        <v>47</v>
      </c>
      <c r="B11" s="1"/>
      <c r="C11" s="1"/>
      <c r="D11" s="1"/>
      <c r="E11" s="1"/>
      <c r="F11" s="1"/>
      <c r="G11" s="1"/>
      <c r="H11" s="1"/>
      <c r="I11" s="1"/>
      <c r="J11" s="1"/>
      <c r="K11" s="1"/>
    </row>
    <row r="12" spans="1:11">
      <c r="A12" s="1" t="s">
        <v>48</v>
      </c>
      <c r="B12" s="1"/>
      <c r="C12" s="1"/>
      <c r="D12" s="1"/>
      <c r="E12" s="1"/>
      <c r="F12" s="1"/>
      <c r="G12" s="1"/>
      <c r="H12" s="1"/>
      <c r="I12" s="1"/>
      <c r="J12" s="1"/>
      <c r="K12" s="1"/>
    </row>
    <row r="13" spans="1:11">
      <c r="A13" s="1" t="s">
        <v>49</v>
      </c>
      <c r="B13" s="1"/>
      <c r="C13" s="1"/>
      <c r="D13" s="1"/>
      <c r="E13" s="1"/>
      <c r="F13" s="1"/>
      <c r="G13" s="1"/>
      <c r="H13" s="1"/>
      <c r="I13" s="1"/>
      <c r="J13" s="1"/>
      <c r="K13" s="1"/>
    </row>
    <row r="14" spans="1:11">
      <c r="A14" s="1" t="s">
        <v>50</v>
      </c>
      <c r="B14" s="1"/>
      <c r="C14" s="1"/>
      <c r="D14" s="1"/>
      <c r="E14" s="1"/>
      <c r="F14" s="1"/>
      <c r="G14" s="1"/>
      <c r="H14" s="1"/>
      <c r="I14" s="1"/>
      <c r="J14" s="1"/>
      <c r="K14" s="1"/>
    </row>
    <row r="15" spans="1:11">
      <c r="A15" s="1" t="s">
        <v>51</v>
      </c>
      <c r="B15" s="1"/>
      <c r="C15" s="1"/>
      <c r="D15" s="1"/>
      <c r="E15" s="1"/>
      <c r="F15" s="1"/>
      <c r="G15" s="1"/>
      <c r="H15" s="1"/>
      <c r="I15" s="1"/>
      <c r="J15" s="1"/>
      <c r="K15" s="1"/>
    </row>
  </sheetData>
  <sheetProtection algorithmName="SHA-512" hashValue="9YUmNCAPYFHbS7GtuRqtokQFDZjC6rJuNbxEQA7vqHdSPGLlucItXUt0cMqRym0WkHNNbU+YXn2GslynK8twLg==" saltValue="dDPOBqp4JRvy2uJIA4lHSg=="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主たる事業</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ミラ</cp:lastModifiedBy>
  <cp:lastPrinted>2022-04-13T02:24:35Z</cp:lastPrinted>
  <dcterms:created xsi:type="dcterms:W3CDTF">2018-07-20T07:50:20Z</dcterms:created>
  <dcterms:modified xsi:type="dcterms:W3CDTF">2022-11-08T01:01:35Z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